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Qualimark1\Desktop\Proyectos en curso\ACNUR UNHCR 2018\"/>
    </mc:Choice>
  </mc:AlternateContent>
  <bookViews>
    <workbookView xWindow="0" yWindow="0" windowWidth="20490" windowHeight="7650"/>
  </bookViews>
  <sheets>
    <sheet name="General" sheetId="3" r:id="rId1"/>
    <sheet name="Ex Lab" sheetId="8" r:id="rId2"/>
    <sheet name="Imágenes Médicas" sheetId="9" r:id="rId3"/>
    <sheet name="Serv. Médicos" sheetId="10" r:id="rId4"/>
    <sheet name="Odontología y Optometría" sheetId="11" r:id="rId5"/>
  </sheets>
  <definedNames>
    <definedName name="_xlnm._FilterDatabase" localSheetId="0" hidden="1">General!$A$1:$I$1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1" l="1"/>
  <c r="E7" i="11"/>
  <c r="E2" i="11"/>
  <c r="E31" i="10"/>
  <c r="E27" i="10"/>
  <c r="E22" i="10"/>
  <c r="E18" i="10"/>
  <c r="E12" i="10"/>
  <c r="E7" i="10"/>
  <c r="E2" i="10"/>
  <c r="E16" i="9"/>
  <c r="E11" i="9"/>
  <c r="E6" i="9"/>
  <c r="E2" i="9"/>
  <c r="E33" i="8"/>
  <c r="E28" i="8"/>
  <c r="E24" i="8"/>
  <c r="E43" i="8"/>
  <c r="E40" i="8"/>
  <c r="E37" i="8"/>
  <c r="E19" i="8"/>
  <c r="E14" i="8"/>
  <c r="E10" i="8"/>
  <c r="E6" i="8"/>
  <c r="E2" i="8"/>
  <c r="E110" i="3" l="1"/>
  <c r="E104" i="3"/>
  <c r="E100" i="3"/>
  <c r="E95" i="3"/>
  <c r="E90" i="3"/>
  <c r="E85" i="3"/>
  <c r="E81" i="3"/>
  <c r="E75" i="3"/>
  <c r="E70" i="3"/>
  <c r="E65" i="3"/>
  <c r="E60" i="3"/>
  <c r="E55" i="3"/>
  <c r="E50" i="3"/>
  <c r="E46" i="3"/>
  <c r="E42" i="3"/>
  <c r="E37" i="3"/>
  <c r="E33" i="3"/>
  <c r="E30" i="3"/>
  <c r="E27" i="3"/>
  <c r="E24" i="3"/>
  <c r="E19" i="3"/>
  <c r="E14" i="3"/>
  <c r="E10" i="3"/>
  <c r="E6" i="3"/>
  <c r="E2" i="3"/>
</calcChain>
</file>

<file path=xl/comments1.xml><?xml version="1.0" encoding="utf-8"?>
<comments xmlns="http://schemas.openxmlformats.org/spreadsheetml/2006/main">
  <authors>
    <author>Qualimark1</author>
    <author>User</author>
  </authors>
  <commentList>
    <comment ref="D14" authorId="0" shapeId="0">
      <text>
        <r>
          <rPr>
            <b/>
            <sz val="9"/>
            <color indexed="81"/>
            <rFont val="Tahoma"/>
            <family val="2"/>
          </rPr>
          <t>Cobra la consulta mas el papanicolaou junto con la mamografía, aunque no se quiera la mamografía cobra los 70.000</t>
        </r>
      </text>
    </comment>
    <comment ref="D19" authorId="0" shapeId="0">
      <text>
        <r>
          <rPr>
            <b/>
            <sz val="9"/>
            <color indexed="81"/>
            <rFont val="Tahoma"/>
            <family val="2"/>
          </rPr>
          <t>Cobra la consulta mas el papanicolaou junto con la mamografía, aunque no se quiera la mamografía cobra los 70.000</t>
        </r>
      </text>
    </comment>
    <comment ref="F21" authorId="0" shapeId="0">
      <text>
        <r>
          <rPr>
            <b/>
            <sz val="9"/>
            <color indexed="81"/>
            <rFont val="Tahoma"/>
            <family val="2"/>
          </rPr>
          <t>Cobra la consulta mas el papanicolaou junto con la mamografía, aunque no se quiera la mamografía cobra los 70.000</t>
        </r>
      </text>
    </comment>
    <comment ref="G21" authorId="1" shapeId="0">
      <text>
        <r>
          <rPr>
            <sz val="9"/>
            <color indexed="81"/>
            <rFont val="Tahoma"/>
            <family val="2"/>
          </rPr>
          <t xml:space="preserve">Cobra la consulta mas el papanicolaou junto con la mamografía, aunque no se quiera la mamografía cobra los 70.000
</t>
        </r>
      </text>
    </comment>
    <comment ref="D37" authorId="1" shapeId="0">
      <text>
        <r>
          <rPr>
            <sz val="9"/>
            <color indexed="81"/>
            <rFont val="Tahoma"/>
            <family val="2"/>
          </rPr>
          <t xml:space="preserve">Es el precio de un paquete que tienen que incluye la prueba VIH+ Transmisión Sexual
</t>
        </r>
      </text>
    </comment>
    <comment ref="F37" authorId="1" shapeId="0">
      <text>
        <r>
          <rPr>
            <sz val="9"/>
            <color indexed="81"/>
            <rFont val="Tahoma"/>
            <family val="2"/>
          </rPr>
          <t xml:space="preserve">Es el precio de un paquete que tienen que incluye la prueba VIH+ Transmisión Sexual
</t>
        </r>
      </text>
    </comment>
    <comment ref="D50" authorId="1" shapeId="0">
      <text>
        <r>
          <rPr>
            <sz val="9"/>
            <color indexed="81"/>
            <rFont val="Tahoma"/>
            <family val="2"/>
          </rPr>
          <t xml:space="preserve">Incluye el ultrasonido 
</t>
        </r>
      </text>
    </comment>
    <comment ref="F53" authorId="1" shapeId="0">
      <text>
        <r>
          <rPr>
            <sz val="9"/>
            <color indexed="81"/>
            <rFont val="Tahoma"/>
            <family val="2"/>
          </rPr>
          <t xml:space="preserve">Incluye el ultrasonido 
</t>
        </r>
      </text>
    </comment>
    <comment ref="H66" authorId="1" shapeId="0">
      <text>
        <r>
          <rPr>
            <sz val="9"/>
            <color indexed="81"/>
            <rFont val="Tahoma"/>
            <family val="2"/>
          </rPr>
          <t xml:space="preserve">Este número es el del directorio de doctores el otro adjunto está en el sitio web
</t>
        </r>
      </text>
    </comment>
    <comment ref="G75" authorId="1" shapeId="0">
      <text>
        <r>
          <rPr>
            <sz val="9"/>
            <color indexed="81"/>
            <rFont val="Tahoma"/>
            <family val="2"/>
          </rPr>
          <t xml:space="preserve">El Dr. atiende en el Hospital La Católica en el directorio hay varios colegas del mismo hospital pero varían los precios, van desde los 50.000 a los 70.000
</t>
        </r>
      </text>
    </comment>
    <comment ref="H75" authorId="1" shapeId="0">
      <text>
        <r>
          <rPr>
            <sz val="9"/>
            <color indexed="81"/>
            <rFont val="Tahoma"/>
            <family val="2"/>
          </rPr>
          <t>Este número es  del directorio de doctores.</t>
        </r>
      </text>
    </comment>
    <comment ref="G76" authorId="1" shapeId="0">
      <text>
        <r>
          <rPr>
            <sz val="9"/>
            <color indexed="81"/>
            <rFont val="Tahoma"/>
            <family val="2"/>
          </rPr>
          <t xml:space="preserve">Clínica San Ángel
</t>
        </r>
      </text>
    </comment>
    <comment ref="H76" authorId="1" shapeId="0">
      <text>
        <r>
          <rPr>
            <sz val="9"/>
            <color indexed="81"/>
            <rFont val="Tahoma"/>
            <family val="2"/>
          </rPr>
          <t xml:space="preserve">Este número es del directorio de doctores.
</t>
        </r>
      </text>
    </comment>
    <comment ref="G77" authorId="1" shapeId="0">
      <text>
        <r>
          <rPr>
            <sz val="9"/>
            <color indexed="81"/>
            <rFont val="Tahoma"/>
            <family val="2"/>
          </rPr>
          <t xml:space="preserve">Clínica Zahha
</t>
        </r>
      </text>
    </comment>
    <comment ref="H77" authorId="1" shapeId="0">
      <text>
        <r>
          <rPr>
            <sz val="9"/>
            <color indexed="81"/>
            <rFont val="Tahoma"/>
            <family val="2"/>
          </rPr>
          <t xml:space="preserve">Este número es del directorio de doctores.
</t>
        </r>
      </text>
    </comment>
    <comment ref="G78" authorId="1" shapeId="0">
      <text>
        <r>
          <rPr>
            <sz val="9"/>
            <color indexed="81"/>
            <rFont val="Tahoma"/>
            <family val="2"/>
          </rPr>
          <t xml:space="preserve">Centro Medico Integral Campbell 
</t>
        </r>
      </text>
    </comment>
    <comment ref="H78" authorId="1" shapeId="0">
      <text>
        <r>
          <rPr>
            <sz val="9"/>
            <color indexed="81"/>
            <rFont val="Tahoma"/>
            <family val="2"/>
          </rPr>
          <t xml:space="preserve">Este número es del directorio de doctores 
</t>
        </r>
      </text>
    </comment>
    <comment ref="F83" authorId="1" shapeId="0">
      <text>
        <r>
          <rPr>
            <sz val="9"/>
            <color indexed="81"/>
            <rFont val="Tahoma"/>
            <family val="2"/>
          </rPr>
          <t xml:space="preserve">Los precios rondan hasta los 60.000 eso depende del Médico que atienda
</t>
        </r>
      </text>
    </comment>
    <comment ref="G86" authorId="1" shapeId="0">
      <text>
        <r>
          <rPr>
            <sz val="9"/>
            <color indexed="81"/>
            <rFont val="Tahoma"/>
            <family val="2"/>
          </rPr>
          <t xml:space="preserve">Dra. Que se encuentra en los directorios de Médicos
</t>
        </r>
      </text>
    </comment>
    <comment ref="C90" authorId="1" shapeId="0">
      <text>
        <r>
          <rPr>
            <sz val="9"/>
            <color indexed="81"/>
            <rFont val="Tahoma"/>
            <family val="2"/>
          </rPr>
          <t xml:space="preserve">El precio puede subir depende del tamaño de la calza
</t>
        </r>
      </text>
    </comment>
    <comment ref="D90" authorId="1" shapeId="0">
      <text>
        <r>
          <rPr>
            <sz val="9"/>
            <color indexed="81"/>
            <rFont val="Tahoma"/>
            <family val="2"/>
          </rPr>
          <t xml:space="preserve">Este es el precio normal si es más compleja cuesta 44.000
</t>
        </r>
      </text>
    </comment>
    <comment ref="F91" authorId="1" shapeId="0">
      <text>
        <r>
          <rPr>
            <sz val="9"/>
            <color indexed="81"/>
            <rFont val="Tahoma"/>
            <family val="2"/>
          </rPr>
          <t xml:space="preserve">El precio puede subir depende del tamaño de la calza
</t>
        </r>
      </text>
    </comment>
    <comment ref="F92" authorId="1" shapeId="0">
      <text>
        <r>
          <rPr>
            <sz val="9"/>
            <color indexed="81"/>
            <rFont val="Tahoma"/>
            <family val="2"/>
          </rPr>
          <t xml:space="preserve">Este es el precio normal si es más compleja cuesta 44.000
</t>
        </r>
      </text>
    </comment>
    <comment ref="C95" authorId="1" shapeId="0">
      <text>
        <r>
          <rPr>
            <sz val="9"/>
            <color indexed="81"/>
            <rFont val="Tahoma"/>
            <family val="2"/>
          </rPr>
          <t xml:space="preserve">El precio varia si la extracción fuera compleja 
</t>
        </r>
      </text>
    </comment>
    <comment ref="D95" authorId="1" shapeId="0">
      <text>
        <r>
          <rPr>
            <sz val="9"/>
            <color indexed="81"/>
            <rFont val="Tahoma"/>
            <family val="2"/>
          </rPr>
          <t xml:space="preserve">Tienen ese precio siempre y cuando sea una extracción simple
</t>
        </r>
      </text>
    </comment>
    <comment ref="F96" authorId="1" shapeId="0">
      <text>
        <r>
          <rPr>
            <sz val="9"/>
            <color indexed="81"/>
            <rFont val="Tahoma"/>
            <family val="2"/>
          </rPr>
          <t xml:space="preserve">El precio varia si la extracción fuera compleja 
</t>
        </r>
      </text>
    </comment>
    <comment ref="F97" authorId="1" shapeId="0">
      <text>
        <r>
          <rPr>
            <sz val="9"/>
            <color indexed="81"/>
            <rFont val="Tahoma"/>
            <family val="2"/>
          </rPr>
          <t xml:space="preserve">Tienen ese precio siempre y cuando sea una extracción simple
</t>
        </r>
      </text>
    </comment>
    <comment ref="G100" authorId="1" shapeId="0">
      <text>
        <r>
          <rPr>
            <sz val="9"/>
            <color indexed="81"/>
            <rFont val="Tahoma"/>
            <family val="2"/>
          </rPr>
          <t xml:space="preserve">Se envío  correo centrooncologicodeleste@gmail.com
</t>
        </r>
      </text>
    </comment>
    <comment ref="G101" authorId="1" shapeId="0">
      <text>
        <r>
          <rPr>
            <sz val="9"/>
            <color indexed="81"/>
            <rFont val="Tahoma"/>
            <family val="2"/>
          </rPr>
          <t>Trabaja en el Hospital Cima
Tiene el número de un directorio de Doctores 4040-0808</t>
        </r>
      </text>
    </comment>
    <comment ref="G102" authorId="1" shapeId="0">
      <text>
        <r>
          <rPr>
            <sz val="9"/>
            <color indexed="81"/>
            <rFont val="Tahoma"/>
            <family val="2"/>
          </rPr>
          <t xml:space="preserve">Hospital Metropolitano
</t>
        </r>
      </text>
    </comment>
    <comment ref="F106" authorId="1" shapeId="0">
      <text>
        <r>
          <rPr>
            <sz val="9"/>
            <color indexed="81"/>
            <rFont val="Tahoma"/>
            <family val="2"/>
          </rPr>
          <t xml:space="preserve">Si realiza la compra el examen de la vista es cortesía
</t>
        </r>
      </text>
    </comment>
    <comment ref="F108" authorId="1" shapeId="0">
      <text>
        <r>
          <rPr>
            <sz val="9"/>
            <color indexed="81"/>
            <rFont val="Tahoma"/>
            <family val="2"/>
          </rPr>
          <t xml:space="preserve">Gratis. Por el mes de Julio regalan el examn de la vista a todas las familias que lo deseen
</t>
        </r>
      </text>
    </comment>
    <comment ref="G110" authorId="1" shapeId="0">
      <text>
        <r>
          <rPr>
            <sz val="9"/>
            <color indexed="81"/>
            <rFont val="Tahoma"/>
            <family val="2"/>
          </rPr>
          <t xml:space="preserve">Tiene el número de un directorio de Doctores 4040-0808
</t>
        </r>
      </text>
    </comment>
    <comment ref="G111" authorId="1" shapeId="0">
      <text>
        <r>
          <rPr>
            <sz val="9"/>
            <color indexed="81"/>
            <rFont val="Tahoma"/>
            <family val="2"/>
          </rPr>
          <t xml:space="preserve">Tiene el número de un directorio de Doctores 4040-0808
</t>
        </r>
      </text>
    </comment>
    <comment ref="G112" authorId="1" shapeId="0">
      <text>
        <r>
          <rPr>
            <sz val="9"/>
            <color indexed="81"/>
            <rFont val="Tahoma"/>
            <family val="2"/>
          </rPr>
          <t xml:space="preserve">Tiene el número de un directorio de Doctores. 4040-0808
</t>
        </r>
      </text>
    </comment>
  </commentList>
</comments>
</file>

<file path=xl/comments2.xml><?xml version="1.0" encoding="utf-8"?>
<comments xmlns="http://schemas.openxmlformats.org/spreadsheetml/2006/main">
  <authors>
    <author>Qualimark1</author>
    <author>User</author>
  </authors>
  <commentList>
    <comment ref="D14" authorId="0" shapeId="0">
      <text>
        <r>
          <rPr>
            <b/>
            <sz val="9"/>
            <color indexed="81"/>
            <rFont val="Tahoma"/>
            <family val="2"/>
          </rPr>
          <t>Cobra la consulta mas el papanicolaou junto con la mamografía, aunque no se quiera la mamografía cobra los 70.000</t>
        </r>
      </text>
    </comment>
    <comment ref="D19" authorId="0" shapeId="0">
      <text>
        <r>
          <rPr>
            <b/>
            <sz val="9"/>
            <color indexed="81"/>
            <rFont val="Tahoma"/>
            <family val="2"/>
          </rPr>
          <t>Cobra la consulta mas el papanicolaou junto con la mamografía, aunque no se quiera la mamografía cobra los 70.000</t>
        </r>
      </text>
    </comment>
    <comment ref="F21" authorId="0" shapeId="0">
      <text>
        <r>
          <rPr>
            <b/>
            <sz val="9"/>
            <color indexed="81"/>
            <rFont val="Tahoma"/>
            <family val="2"/>
          </rPr>
          <t>Cobra la consulta mas el papanicolaou junto con la mamografía, aunque no se quiera la mamografía cobra los 70.000</t>
        </r>
      </text>
    </comment>
    <comment ref="G21" authorId="1" shapeId="0">
      <text>
        <r>
          <rPr>
            <sz val="9"/>
            <color indexed="81"/>
            <rFont val="Tahoma"/>
            <family val="2"/>
          </rPr>
          <t xml:space="preserve">Cobra la consulta mas el papanicolaou junto con la mamografía, aunque no se quiera la mamografía cobra los 70.000
</t>
        </r>
      </text>
    </comment>
    <comment ref="D28" authorId="1" shapeId="0">
      <text>
        <r>
          <rPr>
            <sz val="9"/>
            <color indexed="81"/>
            <rFont val="Tahoma"/>
            <family val="2"/>
          </rPr>
          <t xml:space="preserve">Es el precio de un paquete que tienen que incluye la prueba VIH+ Transmisión Sexual
</t>
        </r>
      </text>
    </comment>
    <comment ref="F28" authorId="1" shapeId="0">
      <text>
        <r>
          <rPr>
            <sz val="9"/>
            <color indexed="81"/>
            <rFont val="Tahoma"/>
            <family val="2"/>
          </rPr>
          <t xml:space="preserve">Es el precio de un paquete que tienen que incluye la prueba VIH+ Transmisión Sexual
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D6" authorId="0" shapeId="0">
      <text>
        <r>
          <rPr>
            <sz val="9"/>
            <color indexed="81"/>
            <rFont val="Tahoma"/>
            <family val="2"/>
          </rPr>
          <t xml:space="preserve">Incluye el ultrasonido 
</t>
        </r>
      </text>
    </comment>
    <comment ref="F9" authorId="0" shapeId="0">
      <text>
        <r>
          <rPr>
            <sz val="9"/>
            <color indexed="81"/>
            <rFont val="Tahoma"/>
            <family val="2"/>
          </rPr>
          <t xml:space="preserve">Incluye el ultrasonido 
</t>
        </r>
      </text>
    </comment>
  </commentList>
</comments>
</file>

<file path=xl/comments4.xml><?xml version="1.0" encoding="utf-8"?>
<comments xmlns="http://schemas.openxmlformats.org/spreadsheetml/2006/main">
  <authors>
    <author>User</author>
  </authors>
  <commentList>
    <comment ref="H3" authorId="0" shapeId="0">
      <text>
        <r>
          <rPr>
            <sz val="9"/>
            <color indexed="81"/>
            <rFont val="Tahoma"/>
            <family val="2"/>
          </rPr>
          <t xml:space="preserve">Este número es el del directorio de doctores el otro adjunto está en el sitio web
</t>
        </r>
      </text>
    </comment>
    <comment ref="G12" authorId="0" shapeId="0">
      <text>
        <r>
          <rPr>
            <sz val="9"/>
            <color indexed="81"/>
            <rFont val="Tahoma"/>
            <family val="2"/>
          </rPr>
          <t xml:space="preserve">El Dr. atiende en el Hospital La Católica en el directorio hay varios colegas del mismo hospital pero varían los precios, van desde los 50.000 a los 70.000
</t>
        </r>
      </text>
    </comment>
    <comment ref="H12" authorId="0" shapeId="0">
      <text>
        <r>
          <rPr>
            <sz val="9"/>
            <color indexed="81"/>
            <rFont val="Tahoma"/>
            <family val="2"/>
          </rPr>
          <t>Este número es  del directorio de doctores.</t>
        </r>
      </text>
    </comment>
    <comment ref="G13" authorId="0" shapeId="0">
      <text>
        <r>
          <rPr>
            <sz val="9"/>
            <color indexed="81"/>
            <rFont val="Tahoma"/>
            <family val="2"/>
          </rPr>
          <t xml:space="preserve">Clínica San Ángel
</t>
        </r>
      </text>
    </comment>
    <comment ref="H13" authorId="0" shapeId="0">
      <text>
        <r>
          <rPr>
            <sz val="9"/>
            <color indexed="81"/>
            <rFont val="Tahoma"/>
            <family val="2"/>
          </rPr>
          <t xml:space="preserve">Este número es del directorio de doctores.
</t>
        </r>
      </text>
    </comment>
    <comment ref="G14" authorId="0" shapeId="0">
      <text>
        <r>
          <rPr>
            <sz val="9"/>
            <color indexed="81"/>
            <rFont val="Tahoma"/>
            <family val="2"/>
          </rPr>
          <t xml:space="preserve">Clínica Zahha
</t>
        </r>
      </text>
    </comment>
    <comment ref="H14" authorId="0" shapeId="0">
      <text>
        <r>
          <rPr>
            <sz val="9"/>
            <color indexed="81"/>
            <rFont val="Tahoma"/>
            <family val="2"/>
          </rPr>
          <t xml:space="preserve">Este número es del directorio de doctores.
</t>
        </r>
      </text>
    </comment>
    <comment ref="G15" authorId="0" shapeId="0">
      <text>
        <r>
          <rPr>
            <sz val="9"/>
            <color indexed="81"/>
            <rFont val="Tahoma"/>
            <family val="2"/>
          </rPr>
          <t xml:space="preserve">Centro Medico Integral Campbell 
</t>
        </r>
      </text>
    </comment>
    <comment ref="H15" authorId="0" shapeId="0">
      <text>
        <r>
          <rPr>
            <sz val="9"/>
            <color indexed="81"/>
            <rFont val="Tahoma"/>
            <family val="2"/>
          </rPr>
          <t xml:space="preserve">Este número es del directorio de doctores 
</t>
        </r>
      </text>
    </comment>
    <comment ref="F20" authorId="0" shapeId="0">
      <text>
        <r>
          <rPr>
            <sz val="9"/>
            <color indexed="81"/>
            <rFont val="Tahoma"/>
            <family val="2"/>
          </rPr>
          <t xml:space="preserve">Los precios rondan hasta los 60.000 eso depende del Médico que atienda
</t>
        </r>
      </text>
    </comment>
    <comment ref="G23" authorId="0" shapeId="0">
      <text>
        <r>
          <rPr>
            <sz val="9"/>
            <color indexed="81"/>
            <rFont val="Tahoma"/>
            <family val="2"/>
          </rPr>
          <t xml:space="preserve">Dra. Que se encuentra en los directorios de Médicos
</t>
        </r>
      </text>
    </comment>
    <comment ref="G27" authorId="0" shapeId="0">
      <text>
        <r>
          <rPr>
            <sz val="9"/>
            <color indexed="81"/>
            <rFont val="Tahoma"/>
            <family val="2"/>
          </rPr>
          <t xml:space="preserve">Se envío  correo centrooncologicodeleste@gmail.com
</t>
        </r>
      </text>
    </comment>
    <comment ref="G28" authorId="0" shapeId="0">
      <text>
        <r>
          <rPr>
            <sz val="9"/>
            <color indexed="81"/>
            <rFont val="Tahoma"/>
            <family val="2"/>
          </rPr>
          <t>Trabaja en el Hospital Cima
Tiene el número de un directorio de Doctores 4040-0808</t>
        </r>
      </text>
    </comment>
    <comment ref="G29" authorId="0" shapeId="0">
      <text>
        <r>
          <rPr>
            <sz val="9"/>
            <color indexed="81"/>
            <rFont val="Tahoma"/>
            <family val="2"/>
          </rPr>
          <t xml:space="preserve">Hospital Metropolitano
</t>
        </r>
      </text>
    </comment>
    <comment ref="G31" authorId="0" shapeId="0">
      <text>
        <r>
          <rPr>
            <sz val="9"/>
            <color indexed="81"/>
            <rFont val="Tahoma"/>
            <family val="2"/>
          </rPr>
          <t xml:space="preserve">Tiene el número de un directorio de Doctores 4040-0808
</t>
        </r>
      </text>
    </comment>
    <comment ref="G32" authorId="0" shapeId="0">
      <text>
        <r>
          <rPr>
            <sz val="9"/>
            <color indexed="81"/>
            <rFont val="Tahoma"/>
            <family val="2"/>
          </rPr>
          <t xml:space="preserve">Tiene el número de un directorio de Doctores 4040-0808
</t>
        </r>
      </text>
    </comment>
    <comment ref="G33" authorId="0" shapeId="0">
      <text>
        <r>
          <rPr>
            <sz val="9"/>
            <color indexed="81"/>
            <rFont val="Tahoma"/>
            <family val="2"/>
          </rPr>
          <t xml:space="preserve">Tiene el número de un directorio de Doctores. 4040-0808
</t>
        </r>
      </text>
    </comment>
  </commentList>
</comments>
</file>

<file path=xl/comments5.xml><?xml version="1.0" encoding="utf-8"?>
<comments xmlns="http://schemas.openxmlformats.org/spreadsheetml/2006/main">
  <authors>
    <author>User</author>
  </authors>
  <commentList>
    <comment ref="C2" authorId="0" shapeId="0">
      <text>
        <r>
          <rPr>
            <sz val="9"/>
            <color indexed="81"/>
            <rFont val="Tahoma"/>
            <family val="2"/>
          </rPr>
          <t xml:space="preserve">El precio puede subir depende del tamaño de la calza
</t>
        </r>
      </text>
    </comment>
    <comment ref="D2" authorId="0" shapeId="0">
      <text>
        <r>
          <rPr>
            <sz val="9"/>
            <color indexed="81"/>
            <rFont val="Tahoma"/>
            <family val="2"/>
          </rPr>
          <t xml:space="preserve">Este es el precio normal si es más compleja cuesta 44.000
</t>
        </r>
      </text>
    </comment>
    <comment ref="F3" authorId="0" shapeId="0">
      <text>
        <r>
          <rPr>
            <sz val="9"/>
            <color indexed="81"/>
            <rFont val="Tahoma"/>
            <family val="2"/>
          </rPr>
          <t xml:space="preserve">El precio puede subir depende del tamaño de la calza
</t>
        </r>
      </text>
    </comment>
    <comment ref="F4" authorId="0" shapeId="0">
      <text>
        <r>
          <rPr>
            <sz val="9"/>
            <color indexed="81"/>
            <rFont val="Tahoma"/>
            <family val="2"/>
          </rPr>
          <t xml:space="preserve">Este es el precio normal si es más compleja cuesta 44.000
</t>
        </r>
      </text>
    </comment>
    <comment ref="C7" authorId="0" shapeId="0">
      <text>
        <r>
          <rPr>
            <sz val="9"/>
            <color indexed="81"/>
            <rFont val="Tahoma"/>
            <family val="2"/>
          </rPr>
          <t xml:space="preserve">El precio varia si la extracción fuera compleja 
</t>
        </r>
      </text>
    </comment>
    <comment ref="D7" authorId="0" shapeId="0">
      <text>
        <r>
          <rPr>
            <sz val="9"/>
            <color indexed="81"/>
            <rFont val="Tahoma"/>
            <family val="2"/>
          </rPr>
          <t xml:space="preserve">Tienen ese precio siempre y cuando sea una extracción simple
</t>
        </r>
      </text>
    </comment>
    <comment ref="F8" authorId="0" shapeId="0">
      <text>
        <r>
          <rPr>
            <sz val="9"/>
            <color indexed="81"/>
            <rFont val="Tahoma"/>
            <family val="2"/>
          </rPr>
          <t xml:space="preserve">El precio varia si la extracción fuera compleja 
</t>
        </r>
      </text>
    </comment>
    <comment ref="F9" authorId="0" shapeId="0">
      <text>
        <r>
          <rPr>
            <sz val="9"/>
            <color indexed="81"/>
            <rFont val="Tahoma"/>
            <family val="2"/>
          </rPr>
          <t xml:space="preserve">Tienen ese precio siempre y cuando sea una extracción simple
</t>
        </r>
      </text>
    </comment>
    <comment ref="F14" authorId="0" shapeId="0">
      <text>
        <r>
          <rPr>
            <sz val="9"/>
            <color indexed="81"/>
            <rFont val="Tahoma"/>
            <family val="2"/>
          </rPr>
          <t xml:space="preserve">Si realiza la compra el examen de la vista es cortesía
</t>
        </r>
      </text>
    </comment>
    <comment ref="F16" authorId="0" shapeId="0">
      <text>
        <r>
          <rPr>
            <sz val="9"/>
            <color indexed="81"/>
            <rFont val="Tahoma"/>
            <family val="2"/>
          </rPr>
          <t xml:space="preserve">Gratis. Por el mes de Julio regalan el examn de la vista a todas las familias que lo deseen
</t>
        </r>
      </text>
    </comment>
  </commentList>
</comments>
</file>

<file path=xl/sharedStrings.xml><?xml version="1.0" encoding="utf-8"?>
<sst xmlns="http://schemas.openxmlformats.org/spreadsheetml/2006/main" count="905" uniqueCount="120">
  <si>
    <t>CIUDAD</t>
  </si>
  <si>
    <t>Se destaca en CELESTE el precio más BAJO.</t>
  </si>
  <si>
    <t>Se  destaca en AMARILLO el precio MAS ALTO.</t>
  </si>
  <si>
    <t>SERVICIO A COSTEAR</t>
  </si>
  <si>
    <t>TIPO O ESPECIALIDAD</t>
  </si>
  <si>
    <t>COSTO</t>
  </si>
  <si>
    <t>Examen de laboratorio</t>
  </si>
  <si>
    <t>Diabetes</t>
  </si>
  <si>
    <t>Colesterol + Triglicéridos (Hemograma)</t>
  </si>
  <si>
    <t>LUGAR  O PROFESIONAL CONSULTADO</t>
  </si>
  <si>
    <t>Tiroides</t>
  </si>
  <si>
    <t>Servicios médicos</t>
  </si>
  <si>
    <t>Infectología</t>
  </si>
  <si>
    <t>Psiquiatría</t>
  </si>
  <si>
    <t>Odontología / Calzas</t>
  </si>
  <si>
    <t>Odontología / Extracciones</t>
  </si>
  <si>
    <t>Ginecología mujeres</t>
  </si>
  <si>
    <t>Optometría (sin incluir lentes)</t>
  </si>
  <si>
    <t>Endocrinología</t>
  </si>
  <si>
    <t>Oncología</t>
  </si>
  <si>
    <t>San José</t>
  </si>
  <si>
    <t>Cardiología</t>
  </si>
  <si>
    <t>Medicina general (Control presión alta y otras afecciones)</t>
  </si>
  <si>
    <t>Imágenes médicas</t>
  </si>
  <si>
    <t>Ultrasonido abdomen</t>
  </si>
  <si>
    <t>Placas de tórax</t>
  </si>
  <si>
    <t>Electrocardiograma</t>
  </si>
  <si>
    <t>Examen general de orina</t>
  </si>
  <si>
    <t>Prueba de embarazo</t>
  </si>
  <si>
    <t>Prueba de VIH</t>
  </si>
  <si>
    <t>Enfermedades de transmisión sexual</t>
  </si>
  <si>
    <t>Mamografía</t>
  </si>
  <si>
    <t>Consultorio Médico Dra. Karina Fallas</t>
  </si>
  <si>
    <t>Enlace Psiquiatría La Sabana</t>
  </si>
  <si>
    <t>Clínica Burstín Cardiología</t>
  </si>
  <si>
    <t>4040- 0027</t>
  </si>
  <si>
    <t>4040-0808</t>
  </si>
  <si>
    <t> 2246-3000</t>
  </si>
  <si>
    <t>Hospital La Católica</t>
  </si>
  <si>
    <t>Psiquiatría Torres Paseo Colón</t>
  </si>
  <si>
    <t>Clínica Zahha</t>
  </si>
  <si>
    <t>Papanicolaou</t>
  </si>
  <si>
    <t xml:space="preserve">Centro Cardiológico Paseo Colón </t>
  </si>
  <si>
    <t>2272-9344</t>
  </si>
  <si>
    <t>Joao Baptista Da Palma</t>
  </si>
  <si>
    <t>Násser Yamal Mena</t>
  </si>
  <si>
    <t>Andrea Castillo</t>
  </si>
  <si>
    <t>Ivan Calderón</t>
  </si>
  <si>
    <t>Adriana Vallejos</t>
  </si>
  <si>
    <t>Hospital Metropolitano</t>
  </si>
  <si>
    <t>2521-9595</t>
  </si>
  <si>
    <t>2231-3430</t>
  </si>
  <si>
    <t>2551-9092</t>
  </si>
  <si>
    <t>Dr. Dent</t>
  </si>
  <si>
    <t>2291-8888</t>
  </si>
  <si>
    <t>2440-3703</t>
  </si>
  <si>
    <t>Dental Sesin</t>
  </si>
  <si>
    <t>2221-5134</t>
  </si>
  <si>
    <t>2551-1745</t>
  </si>
  <si>
    <t>2290-0641</t>
  </si>
  <si>
    <t>2440-8787</t>
  </si>
  <si>
    <t>Torre Medica Pinares</t>
  </si>
  <si>
    <t>2258-4646</t>
  </si>
  <si>
    <t> 4700- 1000</t>
  </si>
  <si>
    <t>2552-5252</t>
  </si>
  <si>
    <t>Torre del Este</t>
  </si>
  <si>
    <t>2272-9370</t>
  </si>
  <si>
    <t>Janny Jirón Herrera</t>
  </si>
  <si>
    <t>Consultorio Médico Dra. Adriana Solano</t>
  </si>
  <si>
    <t>2272-9340</t>
  </si>
  <si>
    <t>2246-3000</t>
  </si>
  <si>
    <t>Clinica Peña</t>
  </si>
  <si>
    <t>2441-0238</t>
  </si>
  <si>
    <t>Laboratorio Cartín</t>
  </si>
  <si>
    <t>2430-7772</t>
  </si>
  <si>
    <t>2441-4888</t>
  </si>
  <si>
    <t>MediCentro La Sabana</t>
  </si>
  <si>
    <t>4700-6868</t>
  </si>
  <si>
    <t>Dr. Manuel Rojas Oreamuno</t>
  </si>
  <si>
    <t>2221-2921</t>
  </si>
  <si>
    <t>2551-0338</t>
  </si>
  <si>
    <t>Clinica Santa Lucia</t>
  </si>
  <si>
    <t>2592-3284</t>
  </si>
  <si>
    <t>Clínica Bíblica</t>
  </si>
  <si>
    <t>Centro Cardiológico Integral</t>
  </si>
  <si>
    <t>Clínica Señora de los Ángeles</t>
  </si>
  <si>
    <t>Clínica Santa Fe</t>
  </si>
  <si>
    <t>Radiología y Ultrasonido San Rafael</t>
  </si>
  <si>
    <t>Clínica Peña</t>
  </si>
  <si>
    <t>Clínica San Bernardo</t>
  </si>
  <si>
    <t>Clínica Dental Dr. Gastón Mena</t>
  </si>
  <si>
    <t>Centro Oncológico del Este</t>
  </si>
  <si>
    <t>Centro de Cáncer Metropolitano</t>
  </si>
  <si>
    <t>Óptica Visión Alajuela</t>
  </si>
  <si>
    <t>Óptica Munkel</t>
  </si>
  <si>
    <t xml:space="preserve">Óptica Pereira </t>
  </si>
  <si>
    <t>2522-1000</t>
  </si>
  <si>
    <t>Vacunas Fiebre Amarilla</t>
  </si>
  <si>
    <t>Alajuela</t>
  </si>
  <si>
    <t>TELEFONO</t>
  </si>
  <si>
    <t>Cartago</t>
  </si>
  <si>
    <t>Laboratorio Sáenz Blanco</t>
  </si>
  <si>
    <t>Clinica Bíblica</t>
  </si>
  <si>
    <t>Vacunas Influenza</t>
  </si>
  <si>
    <t>Torre Médica Pinares</t>
  </si>
  <si>
    <t>Imágenes Médicas Dr. Fraylan Solís</t>
  </si>
  <si>
    <t>Multiópticas Costa Rica</t>
  </si>
  <si>
    <r>
      <t> </t>
    </r>
    <r>
      <rPr>
        <sz val="12"/>
        <color rgb="FF222222"/>
        <rFont val="Calibri"/>
        <family val="2"/>
        <scheme val="minor"/>
      </rPr>
      <t>2280-1110</t>
    </r>
  </si>
  <si>
    <t>Clínica Asembis</t>
  </si>
  <si>
    <t>2285-5881</t>
  </si>
  <si>
    <t>Farmacia Bazzano</t>
  </si>
  <si>
    <t>2524-0510</t>
  </si>
  <si>
    <t>2285-3554</t>
  </si>
  <si>
    <t>Clínica Sin Fronteras</t>
  </si>
  <si>
    <t>2551-0303</t>
  </si>
  <si>
    <t>Vacunas Neumococo</t>
  </si>
  <si>
    <t>MAS ALTO</t>
  </si>
  <si>
    <t>MAS BAJO</t>
  </si>
  <si>
    <t>PROMEDIO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</si>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</sst>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#\-####"/>
  </numFmts>
  <fonts count="1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color rgb="FFFF0000"/>
      <name val="Calibri"/>
      <family val="2"/>
    </font>
    <font>
      <sz val="9"/>
      <color indexed="81"/>
      <name val="Tahoma"/>
      <family val="2"/>
    </font>
    <font>
      <sz val="10"/>
      <color rgb="FF545454"/>
      <name val="Arial"/>
      <family val="2"/>
    </font>
    <font>
      <sz val="11"/>
      <color rgb="FF545454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222222"/>
      <name val="Calibri"/>
      <family val="2"/>
      <scheme val="minor"/>
    </font>
    <font>
      <sz val="12"/>
      <color rgb="FF222222"/>
      <name val="Calibri"/>
      <family val="2"/>
      <scheme val="minor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24">
    <xf numFmtId="0" fontId="0" fillId="0" borderId="0" xfId="0"/>
    <xf numFmtId="0" fontId="1" fillId="0" borderId="0" xfId="0" applyFont="1" applyFill="1" applyAlignment="1">
      <alignment horizontal="center"/>
    </xf>
    <xf numFmtId="0" fontId="2" fillId="0" borderId="0" xfId="0" applyFont="1" applyFill="1"/>
    <xf numFmtId="0" fontId="1" fillId="0" borderId="0" xfId="0" applyFont="1" applyFill="1"/>
    <xf numFmtId="4" fontId="2" fillId="0" borderId="0" xfId="0" applyNumberFormat="1" applyFont="1" applyFill="1"/>
    <xf numFmtId="0" fontId="2" fillId="0" borderId="0" xfId="0" applyFont="1" applyFill="1" applyAlignment="1">
      <alignment horizontal="center"/>
    </xf>
    <xf numFmtId="0" fontId="3" fillId="0" borderId="0" xfId="0" applyFont="1" applyFill="1"/>
    <xf numFmtId="3" fontId="2" fillId="0" borderId="0" xfId="0" applyNumberFormat="1" applyFont="1" applyFill="1"/>
    <xf numFmtId="3" fontId="2" fillId="0" borderId="0" xfId="0" applyNumberFormat="1" applyFont="1" applyFill="1" applyAlignment="1">
      <alignment horizontal="center"/>
    </xf>
    <xf numFmtId="0" fontId="2" fillId="3" borderId="0" xfId="0" applyFont="1" applyFill="1"/>
    <xf numFmtId="0" fontId="2" fillId="2" borderId="0" xfId="0" applyFont="1" applyFill="1"/>
    <xf numFmtId="164" fontId="2" fillId="0" borderId="0" xfId="0" applyNumberFormat="1" applyFont="1" applyFill="1" applyAlignment="1">
      <alignment horizontal="right"/>
    </xf>
    <xf numFmtId="164" fontId="8" fillId="0" borderId="0" xfId="1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3" fontId="2" fillId="3" borderId="0" xfId="0" applyNumberFormat="1" applyFont="1" applyFill="1" applyAlignment="1">
      <alignment horizontal="right"/>
    </xf>
    <xf numFmtId="4" fontId="2" fillId="3" borderId="0" xfId="0" applyNumberFormat="1" applyFont="1" applyFill="1"/>
    <xf numFmtId="3" fontId="2" fillId="3" borderId="0" xfId="0" applyNumberFormat="1" applyFont="1" applyFill="1"/>
    <xf numFmtId="3" fontId="2" fillId="2" borderId="0" xfId="0" applyNumberFormat="1" applyFont="1" applyFill="1"/>
    <xf numFmtId="4" fontId="2" fillId="2" borderId="0" xfId="0" applyNumberFormat="1" applyFont="1" applyFill="1"/>
    <xf numFmtId="164" fontId="9" fillId="0" borderId="0" xfId="0" applyNumberFormat="1" applyFont="1" applyAlignment="1">
      <alignment horizontal="right"/>
    </xf>
    <xf numFmtId="3" fontId="2" fillId="2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3" fontId="3" fillId="0" borderId="0" xfId="0" applyNumberFormat="1" applyFont="1" applyFill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google.com/search?q=torre+medica+pinares&amp;oq=torre+medica&amp;aqs=chrome.1.69i57j0l5.8586j0j8&amp;sourceid=chrome&amp;ie=UTF-8" TargetMode="External"/><Relationship Id="rId1" Type="http://schemas.openxmlformats.org/officeDocument/2006/relationships/hyperlink" Target="https://www.google.com/search?q=torre+medica+pinares&amp;oq=torre+medica&amp;aqs=chrome.1.69i57j0l5.8586j0j8&amp;sourceid=chrome&amp;ie=UTF-8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hyperlink" Target="https://www.google.com/search?q=torre+medica+pinares&amp;oq=torre+medica&amp;aqs=chrome.1.69i57j0l5.8586j0j8&amp;sourceid=chrome&amp;ie=UTF-8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hyperlink" Target="https://www.google.com/search?q=torre+medica+pinares&amp;oq=torre+medica&amp;aqs=chrome.1.69i57j0l5.8586j0j8&amp;sourceid=chrome&amp;ie=UTF-8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67"/>
  <sheetViews>
    <sheetView tabSelected="1" workbookViewId="0">
      <pane ySplit="1" topLeftCell="A2" activePane="bottomLeft" state="frozen"/>
      <selection pane="bottomLeft" activeCell="A2" sqref="A2"/>
    </sheetView>
  </sheetViews>
  <sheetFormatPr baseColWidth="10" defaultRowHeight="15.75" x14ac:dyDescent="0.25"/>
  <cols>
    <col min="1" max="1" width="22.7109375" style="2" customWidth="1"/>
    <col min="2" max="2" width="38.28515625" style="2" customWidth="1"/>
    <col min="3" max="3" width="12.28515625" style="2" customWidth="1"/>
    <col min="4" max="5" width="13" style="2" customWidth="1"/>
    <col min="6" max="6" width="10.5703125" style="2" customWidth="1"/>
    <col min="7" max="7" width="39.140625" style="2" bestFit="1" customWidth="1"/>
    <col min="8" max="8" width="14.28515625" style="2" bestFit="1" customWidth="1"/>
    <col min="9" max="16384" width="11.42578125" style="2"/>
  </cols>
  <sheetData>
    <row r="1" spans="1:10" x14ac:dyDescent="0.25">
      <c r="A1" s="1" t="s">
        <v>3</v>
      </c>
      <c r="B1" s="1" t="s">
        <v>4</v>
      </c>
      <c r="C1" s="1" t="s">
        <v>117</v>
      </c>
      <c r="D1" s="1" t="s">
        <v>116</v>
      </c>
      <c r="E1" s="1" t="s">
        <v>118</v>
      </c>
      <c r="F1" s="1" t="s">
        <v>5</v>
      </c>
      <c r="G1" s="1" t="s">
        <v>9</v>
      </c>
      <c r="H1" s="1" t="s">
        <v>99</v>
      </c>
      <c r="I1" s="1" t="s">
        <v>0</v>
      </c>
      <c r="J1" s="5"/>
    </row>
    <row r="2" spans="1:10" x14ac:dyDescent="0.25">
      <c r="A2" s="2" t="s">
        <v>6</v>
      </c>
      <c r="B2" s="2" t="s">
        <v>8</v>
      </c>
      <c r="C2" s="15">
        <v>20000</v>
      </c>
      <c r="D2" s="21">
        <v>25000</v>
      </c>
      <c r="E2" s="7">
        <f>(+F2+F3+F4)/3</f>
        <v>22316.666666666668</v>
      </c>
      <c r="F2" s="21">
        <v>25000</v>
      </c>
      <c r="G2" s="19" t="s">
        <v>101</v>
      </c>
      <c r="H2" s="11" t="s">
        <v>80</v>
      </c>
      <c r="I2" s="22" t="s">
        <v>100</v>
      </c>
      <c r="J2" s="5"/>
    </row>
    <row r="3" spans="1:10" x14ac:dyDescent="0.25">
      <c r="A3" s="2" t="s">
        <v>6</v>
      </c>
      <c r="B3" s="2" t="s">
        <v>8</v>
      </c>
      <c r="C3" s="7"/>
      <c r="D3" s="7"/>
      <c r="E3" s="7"/>
      <c r="F3" s="15">
        <v>20000</v>
      </c>
      <c r="G3" s="16" t="s">
        <v>73</v>
      </c>
      <c r="H3" s="11" t="s">
        <v>74</v>
      </c>
      <c r="I3" s="2" t="s">
        <v>98</v>
      </c>
    </row>
    <row r="4" spans="1:10" x14ac:dyDescent="0.25">
      <c r="A4" s="2" t="s">
        <v>6</v>
      </c>
      <c r="B4" s="2" t="s">
        <v>8</v>
      </c>
      <c r="C4" s="7"/>
      <c r="D4" s="7"/>
      <c r="E4" s="7"/>
      <c r="F4" s="7">
        <v>21950</v>
      </c>
      <c r="G4" s="4" t="s">
        <v>102</v>
      </c>
      <c r="H4" s="11">
        <v>88009118000</v>
      </c>
      <c r="I4" s="2" t="s">
        <v>20</v>
      </c>
    </row>
    <row r="5" spans="1:10" x14ac:dyDescent="0.25">
      <c r="C5" s="7"/>
      <c r="D5" s="7"/>
      <c r="E5" s="7"/>
      <c r="F5" s="7"/>
      <c r="G5" s="4"/>
      <c r="H5" s="11"/>
    </row>
    <row r="6" spans="1:10" x14ac:dyDescent="0.25">
      <c r="A6" s="2" t="s">
        <v>6</v>
      </c>
      <c r="B6" s="2" t="s">
        <v>7</v>
      </c>
      <c r="C6" s="15">
        <v>5900</v>
      </c>
      <c r="D6" s="18">
        <v>7900</v>
      </c>
      <c r="E6" s="7">
        <f>+(F6+F7+F8)/3</f>
        <v>6600</v>
      </c>
      <c r="F6" s="18">
        <v>7900</v>
      </c>
      <c r="G6" s="19" t="s">
        <v>49</v>
      </c>
      <c r="H6" s="11" t="s">
        <v>50</v>
      </c>
      <c r="I6" s="2" t="s">
        <v>20</v>
      </c>
    </row>
    <row r="7" spans="1:10" x14ac:dyDescent="0.25">
      <c r="A7" s="2" t="s">
        <v>6</v>
      </c>
      <c r="B7" s="2" t="s">
        <v>7</v>
      </c>
      <c r="C7" s="7"/>
      <c r="D7" s="7"/>
      <c r="E7" s="7"/>
      <c r="F7" s="15">
        <v>5900</v>
      </c>
      <c r="G7" s="16" t="s">
        <v>102</v>
      </c>
      <c r="H7" s="11">
        <v>88009118000</v>
      </c>
      <c r="I7" s="2" t="s">
        <v>20</v>
      </c>
    </row>
    <row r="8" spans="1:10" x14ac:dyDescent="0.25">
      <c r="A8" s="2" t="s">
        <v>6</v>
      </c>
      <c r="B8" s="2" t="s">
        <v>7</v>
      </c>
      <c r="C8" s="7"/>
      <c r="D8" s="7"/>
      <c r="E8" s="7"/>
      <c r="F8" s="7">
        <v>6000</v>
      </c>
      <c r="G8" s="4" t="s">
        <v>73</v>
      </c>
      <c r="H8" s="11" t="s">
        <v>74</v>
      </c>
      <c r="I8" s="2" t="s">
        <v>98</v>
      </c>
    </row>
    <row r="9" spans="1:10" x14ac:dyDescent="0.25">
      <c r="C9" s="7"/>
      <c r="D9" s="7"/>
      <c r="E9" s="7"/>
      <c r="F9" s="7"/>
      <c r="G9" s="4"/>
      <c r="H9" s="11"/>
    </row>
    <row r="10" spans="1:10" x14ac:dyDescent="0.25">
      <c r="A10" s="2" t="s">
        <v>6</v>
      </c>
      <c r="B10" s="2" t="s">
        <v>30</v>
      </c>
      <c r="C10" s="17">
        <v>55600</v>
      </c>
      <c r="D10" s="18">
        <v>80000</v>
      </c>
      <c r="E10" s="7">
        <f>+(F10+F11+F12)/3</f>
        <v>65200</v>
      </c>
      <c r="F10" s="17">
        <v>55600</v>
      </c>
      <c r="G10" s="16" t="s">
        <v>102</v>
      </c>
      <c r="H10" s="11">
        <v>88009118000</v>
      </c>
      <c r="I10" s="2" t="s">
        <v>20</v>
      </c>
    </row>
    <row r="11" spans="1:10" x14ac:dyDescent="0.25">
      <c r="A11" s="2" t="s">
        <v>6</v>
      </c>
      <c r="B11" s="2" t="s">
        <v>30</v>
      </c>
      <c r="C11" s="7"/>
      <c r="D11" s="7"/>
      <c r="E11" s="7"/>
      <c r="F11" s="7">
        <v>60000</v>
      </c>
      <c r="G11" s="4" t="s">
        <v>73</v>
      </c>
      <c r="H11" s="11" t="s">
        <v>74</v>
      </c>
      <c r="I11" s="2" t="s">
        <v>98</v>
      </c>
    </row>
    <row r="12" spans="1:10" x14ac:dyDescent="0.25">
      <c r="A12" s="2" t="s">
        <v>6</v>
      </c>
      <c r="B12" s="2" t="s">
        <v>30</v>
      </c>
      <c r="C12" s="7"/>
      <c r="D12" s="7"/>
      <c r="E12" s="7"/>
      <c r="F12" s="18">
        <v>80000</v>
      </c>
      <c r="G12" s="19" t="s">
        <v>101</v>
      </c>
      <c r="H12" s="11" t="s">
        <v>80</v>
      </c>
      <c r="I12" s="2" t="s">
        <v>100</v>
      </c>
    </row>
    <row r="13" spans="1:10" x14ac:dyDescent="0.25">
      <c r="C13" s="7"/>
      <c r="D13" s="7"/>
      <c r="E13" s="7"/>
      <c r="F13" s="7"/>
      <c r="G13" s="4"/>
      <c r="H13" s="11"/>
    </row>
    <row r="14" spans="1:10" x14ac:dyDescent="0.25">
      <c r="A14" s="2" t="s">
        <v>6</v>
      </c>
      <c r="B14" s="2" t="s">
        <v>27</v>
      </c>
      <c r="C14" s="17">
        <v>6000</v>
      </c>
      <c r="D14" s="18">
        <v>70000</v>
      </c>
      <c r="E14" s="7">
        <f>+(F14+F15+F16+F17)/4</f>
        <v>7025</v>
      </c>
      <c r="F14" s="18">
        <v>9000</v>
      </c>
      <c r="G14" s="19" t="s">
        <v>49</v>
      </c>
      <c r="H14" s="11" t="s">
        <v>50</v>
      </c>
      <c r="I14" s="2" t="s">
        <v>20</v>
      </c>
    </row>
    <row r="15" spans="1:10" x14ac:dyDescent="0.25">
      <c r="A15" s="2" t="s">
        <v>6</v>
      </c>
      <c r="B15" s="2" t="s">
        <v>27</v>
      </c>
      <c r="C15" s="7"/>
      <c r="D15" s="7"/>
      <c r="E15" s="7"/>
      <c r="F15" s="7">
        <v>7100</v>
      </c>
      <c r="G15" s="4" t="s">
        <v>102</v>
      </c>
      <c r="H15" s="11">
        <v>88009118000</v>
      </c>
      <c r="I15" s="2" t="s">
        <v>20</v>
      </c>
    </row>
    <row r="16" spans="1:10" x14ac:dyDescent="0.25">
      <c r="A16" s="2" t="s">
        <v>6</v>
      </c>
      <c r="B16" s="2" t="s">
        <v>27</v>
      </c>
      <c r="C16" s="7"/>
      <c r="D16" s="7"/>
      <c r="E16" s="7"/>
      <c r="F16" s="17">
        <v>6000</v>
      </c>
      <c r="G16" s="16" t="s">
        <v>73</v>
      </c>
      <c r="H16" s="11" t="s">
        <v>74</v>
      </c>
      <c r="I16" s="2" t="s">
        <v>98</v>
      </c>
    </row>
    <row r="17" spans="1:9" x14ac:dyDescent="0.25">
      <c r="A17" s="2" t="s">
        <v>6</v>
      </c>
      <c r="B17" s="2" t="s">
        <v>27</v>
      </c>
      <c r="C17" s="7"/>
      <c r="D17" s="7"/>
      <c r="E17" s="7"/>
      <c r="F17" s="17">
        <v>6000</v>
      </c>
      <c r="G17" s="16" t="s">
        <v>108</v>
      </c>
      <c r="H17" s="11" t="s">
        <v>109</v>
      </c>
      <c r="I17" s="2" t="s">
        <v>20</v>
      </c>
    </row>
    <row r="18" spans="1:9" x14ac:dyDescent="0.25">
      <c r="C18" s="7"/>
      <c r="D18" s="7"/>
      <c r="E18" s="7"/>
      <c r="F18" s="7"/>
      <c r="G18" s="4"/>
      <c r="H18" s="11"/>
    </row>
    <row r="19" spans="1:9" x14ac:dyDescent="0.25">
      <c r="A19" s="2" t="s">
        <v>6</v>
      </c>
      <c r="B19" s="2" t="s">
        <v>41</v>
      </c>
      <c r="C19" s="17">
        <v>18000</v>
      </c>
      <c r="D19" s="18">
        <v>70000</v>
      </c>
      <c r="E19" s="7">
        <f>+(F19+F20+F21+F22)/4</f>
        <v>34375</v>
      </c>
      <c r="F19" s="7">
        <v>24500</v>
      </c>
      <c r="G19" s="4" t="s">
        <v>49</v>
      </c>
      <c r="H19" s="11" t="s">
        <v>50</v>
      </c>
      <c r="I19" s="2" t="s">
        <v>20</v>
      </c>
    </row>
    <row r="20" spans="1:9" x14ac:dyDescent="0.25">
      <c r="A20" s="2" t="s">
        <v>6</v>
      </c>
      <c r="B20" s="2" t="s">
        <v>41</v>
      </c>
      <c r="C20" s="7"/>
      <c r="D20" s="7"/>
      <c r="E20" s="7"/>
      <c r="F20" s="17">
        <v>18000</v>
      </c>
      <c r="G20" s="16" t="s">
        <v>102</v>
      </c>
      <c r="H20" s="11">
        <v>88009118000</v>
      </c>
      <c r="I20" s="2" t="s">
        <v>20</v>
      </c>
    </row>
    <row r="21" spans="1:9" x14ac:dyDescent="0.25">
      <c r="A21" s="2" t="s">
        <v>6</v>
      </c>
      <c r="B21" s="2" t="s">
        <v>41</v>
      </c>
      <c r="C21" s="7"/>
      <c r="D21" s="7"/>
      <c r="E21" s="7"/>
      <c r="F21" s="18">
        <v>70000</v>
      </c>
      <c r="G21" s="19" t="s">
        <v>71</v>
      </c>
      <c r="H21" s="11" t="s">
        <v>72</v>
      </c>
      <c r="I21" s="2" t="s">
        <v>98</v>
      </c>
    </row>
    <row r="22" spans="1:9" x14ac:dyDescent="0.25">
      <c r="A22" s="2" t="s">
        <v>6</v>
      </c>
      <c r="B22" s="2" t="s">
        <v>41</v>
      </c>
      <c r="C22" s="7"/>
      <c r="D22" s="7"/>
      <c r="E22" s="7"/>
      <c r="F22" s="7">
        <v>25000</v>
      </c>
      <c r="G22" s="4" t="s">
        <v>81</v>
      </c>
      <c r="H22" s="11" t="s">
        <v>82</v>
      </c>
      <c r="I22" s="2" t="s">
        <v>100</v>
      </c>
    </row>
    <row r="23" spans="1:9" x14ac:dyDescent="0.25">
      <c r="B23" s="6"/>
      <c r="C23" s="23"/>
      <c r="D23" s="23"/>
      <c r="E23" s="23"/>
      <c r="F23" s="7"/>
      <c r="G23" s="4"/>
      <c r="H23" s="11"/>
    </row>
    <row r="24" spans="1:9" x14ac:dyDescent="0.25">
      <c r="A24" s="2" t="s">
        <v>6</v>
      </c>
      <c r="B24" s="2" t="s">
        <v>103</v>
      </c>
      <c r="C24" s="17">
        <v>8500</v>
      </c>
      <c r="D24" s="18">
        <v>10500</v>
      </c>
      <c r="E24" s="7">
        <f>+(F24+F25)/2</f>
        <v>9500</v>
      </c>
      <c r="F24" s="17">
        <v>8500</v>
      </c>
      <c r="G24" s="16" t="s">
        <v>102</v>
      </c>
      <c r="H24" s="11" t="s">
        <v>96</v>
      </c>
      <c r="I24" s="2" t="s">
        <v>20</v>
      </c>
    </row>
    <row r="25" spans="1:9" x14ac:dyDescent="0.25">
      <c r="A25" s="2" t="s">
        <v>6</v>
      </c>
      <c r="B25" s="2" t="s">
        <v>103</v>
      </c>
      <c r="C25" s="7"/>
      <c r="D25" s="7"/>
      <c r="E25" s="7"/>
      <c r="F25" s="18">
        <v>10500</v>
      </c>
      <c r="G25" s="19" t="s">
        <v>110</v>
      </c>
      <c r="H25" s="11" t="s">
        <v>111</v>
      </c>
      <c r="I25" s="2" t="s">
        <v>20</v>
      </c>
    </row>
    <row r="26" spans="1:9" x14ac:dyDescent="0.25">
      <c r="C26" s="7"/>
      <c r="D26" s="7"/>
      <c r="E26" s="7"/>
      <c r="F26" s="7"/>
      <c r="G26" s="4"/>
      <c r="H26" s="11"/>
    </row>
    <row r="27" spans="1:9" x14ac:dyDescent="0.25">
      <c r="A27" s="2" t="s">
        <v>6</v>
      </c>
      <c r="B27" s="2" t="s">
        <v>97</v>
      </c>
      <c r="C27" s="17">
        <v>55500</v>
      </c>
      <c r="D27" s="18">
        <v>57803</v>
      </c>
      <c r="E27" s="7">
        <f>+(F27+F28)/2</f>
        <v>56651.5</v>
      </c>
      <c r="F27" s="17">
        <v>55500</v>
      </c>
      <c r="G27" s="16" t="s">
        <v>110</v>
      </c>
      <c r="H27" s="11" t="s">
        <v>111</v>
      </c>
      <c r="I27" s="2" t="s">
        <v>20</v>
      </c>
    </row>
    <row r="28" spans="1:9" x14ac:dyDescent="0.25">
      <c r="A28" s="2" t="s">
        <v>6</v>
      </c>
      <c r="B28" s="2" t="s">
        <v>97</v>
      </c>
      <c r="C28" s="7"/>
      <c r="D28" s="7"/>
      <c r="E28" s="7"/>
      <c r="F28" s="18">
        <v>57803</v>
      </c>
      <c r="G28" s="19" t="s">
        <v>102</v>
      </c>
      <c r="H28" s="11" t="s">
        <v>96</v>
      </c>
      <c r="I28" s="2" t="s">
        <v>20</v>
      </c>
    </row>
    <row r="29" spans="1:9" x14ac:dyDescent="0.25">
      <c r="C29" s="7"/>
      <c r="D29" s="7"/>
      <c r="E29" s="7"/>
      <c r="F29" s="7"/>
      <c r="G29" s="4"/>
      <c r="H29" s="11"/>
    </row>
    <row r="30" spans="1:9" x14ac:dyDescent="0.25">
      <c r="A30" s="2" t="s">
        <v>6</v>
      </c>
      <c r="B30" s="2" t="s">
        <v>115</v>
      </c>
      <c r="C30" s="17">
        <v>40409</v>
      </c>
      <c r="D30" s="18">
        <v>46000</v>
      </c>
      <c r="E30" s="7">
        <f>+(F30+F31)/2</f>
        <v>43204.5</v>
      </c>
      <c r="F30" s="18">
        <v>46000</v>
      </c>
      <c r="G30" s="19" t="s">
        <v>110</v>
      </c>
      <c r="H30" s="11" t="s">
        <v>111</v>
      </c>
      <c r="I30" s="2" t="s">
        <v>20</v>
      </c>
    </row>
    <row r="31" spans="1:9" x14ac:dyDescent="0.25">
      <c r="A31" s="2" t="s">
        <v>6</v>
      </c>
      <c r="B31" s="2" t="s">
        <v>115</v>
      </c>
      <c r="C31" s="7"/>
      <c r="D31" s="7"/>
      <c r="E31" s="7"/>
      <c r="F31" s="17">
        <v>40409</v>
      </c>
      <c r="G31" s="16" t="s">
        <v>102</v>
      </c>
      <c r="H31" s="11" t="s">
        <v>96</v>
      </c>
      <c r="I31" s="2" t="s">
        <v>20</v>
      </c>
    </row>
    <row r="32" spans="1:9" x14ac:dyDescent="0.25">
      <c r="C32" s="7"/>
      <c r="D32" s="7"/>
      <c r="E32" s="7"/>
      <c r="F32" s="7"/>
      <c r="G32" s="4"/>
      <c r="H32" s="11"/>
    </row>
    <row r="33" spans="1:9" x14ac:dyDescent="0.25">
      <c r="A33" s="2" t="s">
        <v>6</v>
      </c>
      <c r="B33" s="2" t="s">
        <v>28</v>
      </c>
      <c r="C33" s="17">
        <v>7000</v>
      </c>
      <c r="D33" s="18">
        <v>14700</v>
      </c>
      <c r="E33" s="7">
        <f>+(F33+F34+F35)/3</f>
        <v>11733.333333333334</v>
      </c>
      <c r="F33" s="18">
        <v>14700</v>
      </c>
      <c r="G33" s="19" t="s">
        <v>49</v>
      </c>
      <c r="H33" s="11" t="s">
        <v>50</v>
      </c>
      <c r="I33" s="2" t="s">
        <v>20</v>
      </c>
    </row>
    <row r="34" spans="1:9" x14ac:dyDescent="0.25">
      <c r="A34" s="2" t="s">
        <v>6</v>
      </c>
      <c r="B34" s="2" t="s">
        <v>28</v>
      </c>
      <c r="C34" s="7"/>
      <c r="D34" s="7"/>
      <c r="E34" s="7"/>
      <c r="F34" s="7">
        <v>13500</v>
      </c>
      <c r="G34" s="4" t="s">
        <v>83</v>
      </c>
      <c r="H34" s="11">
        <v>88009118000</v>
      </c>
      <c r="I34" s="2" t="s">
        <v>20</v>
      </c>
    </row>
    <row r="35" spans="1:9" x14ac:dyDescent="0.25">
      <c r="A35" s="2" t="s">
        <v>6</v>
      </c>
      <c r="B35" s="2" t="s">
        <v>28</v>
      </c>
      <c r="C35" s="7"/>
      <c r="D35" s="7"/>
      <c r="E35" s="7"/>
      <c r="F35" s="17">
        <v>7000</v>
      </c>
      <c r="G35" s="16" t="s">
        <v>73</v>
      </c>
      <c r="H35" s="11" t="s">
        <v>74</v>
      </c>
      <c r="I35" s="2" t="s">
        <v>98</v>
      </c>
    </row>
    <row r="36" spans="1:9" x14ac:dyDescent="0.25">
      <c r="C36" s="7"/>
      <c r="D36" s="7"/>
      <c r="E36" s="7"/>
      <c r="F36" s="7"/>
      <c r="G36" s="4"/>
      <c r="H36" s="11"/>
    </row>
    <row r="37" spans="1:9" x14ac:dyDescent="0.25">
      <c r="A37" s="2" t="s">
        <v>6</v>
      </c>
      <c r="B37" s="2" t="s">
        <v>29</v>
      </c>
      <c r="C37" s="17">
        <v>16000</v>
      </c>
      <c r="D37" s="18">
        <v>34200</v>
      </c>
      <c r="E37" s="7">
        <f>+(F37+F38+F39+F40)/4</f>
        <v>24175</v>
      </c>
      <c r="F37" s="18">
        <v>34200</v>
      </c>
      <c r="G37" s="19" t="s">
        <v>49</v>
      </c>
      <c r="H37" s="11" t="s">
        <v>50</v>
      </c>
      <c r="I37" s="2" t="s">
        <v>20</v>
      </c>
    </row>
    <row r="38" spans="1:9" x14ac:dyDescent="0.25">
      <c r="A38" s="2" t="s">
        <v>6</v>
      </c>
      <c r="B38" s="2" t="s">
        <v>29</v>
      </c>
      <c r="C38" s="7"/>
      <c r="D38" s="7"/>
      <c r="E38" s="7"/>
      <c r="F38" s="7">
        <v>28500</v>
      </c>
      <c r="G38" s="4" t="s">
        <v>83</v>
      </c>
      <c r="H38" s="11">
        <v>88009118000</v>
      </c>
      <c r="I38" s="2" t="s">
        <v>20</v>
      </c>
    </row>
    <row r="39" spans="1:9" x14ac:dyDescent="0.25">
      <c r="A39" s="2" t="s">
        <v>6</v>
      </c>
      <c r="B39" s="2" t="s">
        <v>29</v>
      </c>
      <c r="C39" s="7"/>
      <c r="D39" s="7"/>
      <c r="E39" s="7"/>
      <c r="F39" s="17">
        <v>16000</v>
      </c>
      <c r="G39" s="16" t="s">
        <v>73</v>
      </c>
      <c r="H39" s="11" t="s">
        <v>74</v>
      </c>
      <c r="I39" s="2" t="s">
        <v>98</v>
      </c>
    </row>
    <row r="40" spans="1:9" x14ac:dyDescent="0.25">
      <c r="A40" s="2" t="s">
        <v>6</v>
      </c>
      <c r="B40" s="2" t="s">
        <v>29</v>
      </c>
      <c r="C40" s="7"/>
      <c r="D40" s="7"/>
      <c r="E40" s="7"/>
      <c r="F40" s="7">
        <v>18000</v>
      </c>
      <c r="G40" s="4" t="s">
        <v>108</v>
      </c>
      <c r="H40" s="11" t="s">
        <v>112</v>
      </c>
      <c r="I40" s="2" t="s">
        <v>20</v>
      </c>
    </row>
    <row r="41" spans="1:9" x14ac:dyDescent="0.25">
      <c r="C41" s="7"/>
      <c r="D41" s="7"/>
      <c r="E41" s="7"/>
      <c r="F41" s="7"/>
      <c r="G41" s="4"/>
      <c r="H41" s="11"/>
    </row>
    <row r="42" spans="1:9" x14ac:dyDescent="0.25">
      <c r="A42" s="2" t="s">
        <v>6</v>
      </c>
      <c r="B42" s="2" t="s">
        <v>10</v>
      </c>
      <c r="C42" s="17">
        <v>18600</v>
      </c>
      <c r="D42" s="18">
        <v>60000</v>
      </c>
      <c r="E42" s="7">
        <f>+(F42+F43+F44)/3</f>
        <v>42366.666666666664</v>
      </c>
      <c r="F42" s="7">
        <v>48500</v>
      </c>
      <c r="G42" s="4" t="s">
        <v>104</v>
      </c>
      <c r="H42" s="12" t="s">
        <v>63</v>
      </c>
      <c r="I42" s="2" t="s">
        <v>20</v>
      </c>
    </row>
    <row r="43" spans="1:9" x14ac:dyDescent="0.25">
      <c r="A43" s="2" t="s">
        <v>6</v>
      </c>
      <c r="B43" s="2" t="s">
        <v>10</v>
      </c>
      <c r="C43" s="7"/>
      <c r="D43" s="7"/>
      <c r="E43" s="7"/>
      <c r="F43" s="18">
        <v>60000</v>
      </c>
      <c r="G43" s="19" t="s">
        <v>105</v>
      </c>
      <c r="H43" s="11" t="s">
        <v>62</v>
      </c>
      <c r="I43" s="2" t="s">
        <v>20</v>
      </c>
    </row>
    <row r="44" spans="1:9" x14ac:dyDescent="0.25">
      <c r="A44" s="2" t="s">
        <v>6</v>
      </c>
      <c r="B44" s="2" t="s">
        <v>10</v>
      </c>
      <c r="C44" s="7"/>
      <c r="D44" s="7"/>
      <c r="E44" s="7"/>
      <c r="F44" s="17">
        <v>18600</v>
      </c>
      <c r="G44" s="16" t="s">
        <v>83</v>
      </c>
      <c r="H44" s="11">
        <v>88009118000</v>
      </c>
      <c r="I44" s="2" t="s">
        <v>20</v>
      </c>
    </row>
    <row r="45" spans="1:9" x14ac:dyDescent="0.25">
      <c r="C45" s="7"/>
      <c r="D45" s="7"/>
      <c r="E45" s="7"/>
      <c r="F45" s="7"/>
      <c r="G45" s="4"/>
      <c r="H45" s="11"/>
    </row>
    <row r="46" spans="1:9" x14ac:dyDescent="0.25">
      <c r="A46" s="2" t="s">
        <v>23</v>
      </c>
      <c r="B46" s="2" t="s">
        <v>26</v>
      </c>
      <c r="C46" s="17">
        <v>19000</v>
      </c>
      <c r="D46" s="18">
        <v>40000</v>
      </c>
      <c r="E46" s="7">
        <f>+(F46+F47+F48)/3</f>
        <v>29666.666666666668</v>
      </c>
      <c r="F46" s="17">
        <v>19000</v>
      </c>
      <c r="G46" s="16" t="s">
        <v>76</v>
      </c>
      <c r="H46" s="11" t="s">
        <v>77</v>
      </c>
      <c r="I46" s="2" t="s">
        <v>20</v>
      </c>
    </row>
    <row r="47" spans="1:9" x14ac:dyDescent="0.25">
      <c r="A47" s="2" t="s">
        <v>23</v>
      </c>
      <c r="B47" s="2" t="s">
        <v>26</v>
      </c>
      <c r="C47" s="7"/>
      <c r="D47" s="7"/>
      <c r="E47" s="7"/>
      <c r="F47" s="7">
        <v>30000</v>
      </c>
      <c r="G47" s="4" t="s">
        <v>78</v>
      </c>
      <c r="H47" s="11" t="s">
        <v>36</v>
      </c>
      <c r="I47" s="2" t="s">
        <v>20</v>
      </c>
    </row>
    <row r="48" spans="1:9" x14ac:dyDescent="0.25">
      <c r="A48" s="2" t="s">
        <v>23</v>
      </c>
      <c r="B48" s="2" t="s">
        <v>26</v>
      </c>
      <c r="C48" s="7"/>
      <c r="D48" s="7"/>
      <c r="E48" s="7"/>
      <c r="F48" s="18">
        <v>40000</v>
      </c>
      <c r="G48" s="19" t="s">
        <v>84</v>
      </c>
      <c r="H48" s="11" t="s">
        <v>79</v>
      </c>
      <c r="I48" s="2" t="s">
        <v>20</v>
      </c>
    </row>
    <row r="49" spans="1:9" x14ac:dyDescent="0.25">
      <c r="C49" s="7"/>
      <c r="D49" s="7"/>
      <c r="E49" s="7"/>
      <c r="F49" s="7"/>
      <c r="G49" s="4"/>
      <c r="H49" s="11"/>
    </row>
    <row r="50" spans="1:9" x14ac:dyDescent="0.25">
      <c r="A50" s="2" t="s">
        <v>23</v>
      </c>
      <c r="B50" s="2" t="s">
        <v>31</v>
      </c>
      <c r="C50" s="17">
        <v>24000</v>
      </c>
      <c r="D50" s="18">
        <v>32000</v>
      </c>
      <c r="E50" s="7">
        <f>+(F50+F51+F52+F53)/4</f>
        <v>26425</v>
      </c>
      <c r="F50" s="7">
        <v>24700</v>
      </c>
      <c r="G50" s="4" t="s">
        <v>49</v>
      </c>
      <c r="H50" s="11" t="s">
        <v>50</v>
      </c>
      <c r="I50" s="2" t="s">
        <v>20</v>
      </c>
    </row>
    <row r="51" spans="1:9" x14ac:dyDescent="0.25">
      <c r="A51" s="2" t="s">
        <v>23</v>
      </c>
      <c r="B51" s="2" t="s">
        <v>31</v>
      </c>
      <c r="C51" s="7"/>
      <c r="D51" s="7"/>
      <c r="E51" s="7"/>
      <c r="F51" s="7">
        <v>25000</v>
      </c>
      <c r="G51" s="4" t="s">
        <v>61</v>
      </c>
      <c r="H51" s="12" t="s">
        <v>63</v>
      </c>
      <c r="I51" s="2" t="s">
        <v>20</v>
      </c>
    </row>
    <row r="52" spans="1:9" x14ac:dyDescent="0.25">
      <c r="A52" s="2" t="s">
        <v>23</v>
      </c>
      <c r="B52" s="2" t="s">
        <v>31</v>
      </c>
      <c r="C52" s="7"/>
      <c r="D52" s="7"/>
      <c r="E52" s="7"/>
      <c r="F52" s="17">
        <v>24000</v>
      </c>
      <c r="G52" s="16" t="s">
        <v>85</v>
      </c>
      <c r="H52" s="11" t="s">
        <v>64</v>
      </c>
      <c r="I52" s="2" t="s">
        <v>100</v>
      </c>
    </row>
    <row r="53" spans="1:9" x14ac:dyDescent="0.25">
      <c r="A53" s="2" t="s">
        <v>23</v>
      </c>
      <c r="B53" s="2" t="s">
        <v>31</v>
      </c>
      <c r="C53" s="7"/>
      <c r="D53" s="7"/>
      <c r="E53" s="7"/>
      <c r="F53" s="18">
        <v>32000</v>
      </c>
      <c r="G53" s="19" t="s">
        <v>86</v>
      </c>
      <c r="H53" s="11" t="s">
        <v>75</v>
      </c>
      <c r="I53" s="2" t="s">
        <v>98</v>
      </c>
    </row>
    <row r="54" spans="1:9" x14ac:dyDescent="0.25">
      <c r="C54" s="7"/>
      <c r="D54" s="7"/>
      <c r="E54" s="7"/>
      <c r="F54" s="7"/>
      <c r="G54" s="4"/>
      <c r="H54" s="11"/>
    </row>
    <row r="55" spans="1:9" x14ac:dyDescent="0.25">
      <c r="A55" s="2" t="s">
        <v>23</v>
      </c>
      <c r="B55" s="2" t="s">
        <v>25</v>
      </c>
      <c r="C55" s="17">
        <v>14000</v>
      </c>
      <c r="D55" s="18">
        <v>23500</v>
      </c>
      <c r="E55" s="7">
        <f>+(F55+F56+F57+F58)/4</f>
        <v>18000</v>
      </c>
      <c r="F55" s="18">
        <v>23500</v>
      </c>
      <c r="G55" s="19" t="s">
        <v>85</v>
      </c>
      <c r="H55" s="11" t="s">
        <v>64</v>
      </c>
      <c r="I55" s="2" t="s">
        <v>100</v>
      </c>
    </row>
    <row r="56" spans="1:9" x14ac:dyDescent="0.25">
      <c r="A56" s="2" t="s">
        <v>23</v>
      </c>
      <c r="B56" s="2" t="s">
        <v>25</v>
      </c>
      <c r="C56" s="7"/>
      <c r="D56" s="7"/>
      <c r="E56" s="7"/>
      <c r="F56" s="17">
        <v>14000</v>
      </c>
      <c r="G56" s="16" t="s">
        <v>87</v>
      </c>
      <c r="H56" s="11">
        <v>24421155</v>
      </c>
      <c r="I56" s="2" t="s">
        <v>98</v>
      </c>
    </row>
    <row r="57" spans="1:9" x14ac:dyDescent="0.25">
      <c r="A57" s="2" t="s">
        <v>23</v>
      </c>
      <c r="B57" s="2" t="s">
        <v>25</v>
      </c>
      <c r="C57" s="7"/>
      <c r="D57" s="7"/>
      <c r="E57" s="7"/>
      <c r="F57" s="7">
        <v>15500</v>
      </c>
      <c r="G57" s="4" t="s">
        <v>86</v>
      </c>
      <c r="H57" s="11" t="s">
        <v>64</v>
      </c>
      <c r="I57" s="2" t="s">
        <v>100</v>
      </c>
    </row>
    <row r="58" spans="1:9" x14ac:dyDescent="0.25">
      <c r="A58" s="2" t="s">
        <v>23</v>
      </c>
      <c r="B58" s="2" t="s">
        <v>25</v>
      </c>
      <c r="C58" s="7"/>
      <c r="D58" s="7"/>
      <c r="E58" s="7"/>
      <c r="F58" s="7">
        <v>19000</v>
      </c>
      <c r="G58" s="4" t="s">
        <v>108</v>
      </c>
      <c r="H58" s="11" t="s">
        <v>109</v>
      </c>
      <c r="I58" s="2" t="s">
        <v>20</v>
      </c>
    </row>
    <row r="59" spans="1:9" x14ac:dyDescent="0.25">
      <c r="C59" s="7"/>
      <c r="D59" s="7"/>
      <c r="E59" s="7"/>
      <c r="F59" s="7"/>
      <c r="G59" s="4"/>
      <c r="H59" s="11"/>
    </row>
    <row r="60" spans="1:9" x14ac:dyDescent="0.25">
      <c r="A60" s="2" t="s">
        <v>23</v>
      </c>
      <c r="B60" s="2" t="s">
        <v>24</v>
      </c>
      <c r="C60" s="17">
        <v>23500</v>
      </c>
      <c r="D60" s="18">
        <v>55000</v>
      </c>
      <c r="E60" s="7">
        <f>+(F60+F61+F62+F63)/4</f>
        <v>34500</v>
      </c>
      <c r="F60" s="7">
        <v>31500</v>
      </c>
      <c r="G60" s="4" t="s">
        <v>85</v>
      </c>
      <c r="H60" s="11" t="s">
        <v>64</v>
      </c>
      <c r="I60" s="2" t="s">
        <v>100</v>
      </c>
    </row>
    <row r="61" spans="1:9" x14ac:dyDescent="0.25">
      <c r="A61" s="2" t="s">
        <v>23</v>
      </c>
      <c r="B61" s="2" t="s">
        <v>24</v>
      </c>
      <c r="C61" s="7"/>
      <c r="D61" s="7"/>
      <c r="E61" s="7"/>
      <c r="F61" s="18">
        <v>55000</v>
      </c>
      <c r="G61" s="19" t="s">
        <v>88</v>
      </c>
      <c r="H61" s="11" t="s">
        <v>72</v>
      </c>
      <c r="I61" s="2" t="s">
        <v>98</v>
      </c>
    </row>
    <row r="62" spans="1:9" x14ac:dyDescent="0.25">
      <c r="A62" s="2" t="s">
        <v>23</v>
      </c>
      <c r="B62" s="2" t="s">
        <v>24</v>
      </c>
      <c r="C62" s="7"/>
      <c r="D62" s="7"/>
      <c r="E62" s="7"/>
      <c r="F62" s="7">
        <v>28000</v>
      </c>
      <c r="G62" s="4" t="s">
        <v>87</v>
      </c>
      <c r="H62" s="11">
        <v>24421155</v>
      </c>
      <c r="I62" s="2" t="s">
        <v>98</v>
      </c>
    </row>
    <row r="63" spans="1:9" x14ac:dyDescent="0.25">
      <c r="A63" s="2" t="s">
        <v>23</v>
      </c>
      <c r="B63" s="2" t="s">
        <v>24</v>
      </c>
      <c r="C63" s="7"/>
      <c r="D63" s="7"/>
      <c r="E63" s="7"/>
      <c r="F63" s="17">
        <v>23500</v>
      </c>
      <c r="G63" s="16" t="s">
        <v>113</v>
      </c>
      <c r="H63" s="11"/>
    </row>
    <row r="64" spans="1:9" x14ac:dyDescent="0.25">
      <c r="C64" s="7"/>
      <c r="D64" s="7"/>
      <c r="E64" s="7"/>
      <c r="F64" s="7"/>
      <c r="G64" s="4"/>
      <c r="H64" s="11"/>
    </row>
    <row r="65" spans="1:9" x14ac:dyDescent="0.25">
      <c r="A65" s="2" t="s">
        <v>11</v>
      </c>
      <c r="B65" s="2" t="s">
        <v>21</v>
      </c>
      <c r="C65" s="17">
        <v>39500</v>
      </c>
      <c r="D65" s="18">
        <v>60000</v>
      </c>
      <c r="E65" s="7">
        <f>+(F65+F66+F67+F68)/4</f>
        <v>53625</v>
      </c>
      <c r="F65" s="7">
        <v>55000</v>
      </c>
      <c r="G65" s="4" t="s">
        <v>42</v>
      </c>
      <c r="H65" s="13" t="s">
        <v>35</v>
      </c>
      <c r="I65" s="2" t="s">
        <v>20</v>
      </c>
    </row>
    <row r="66" spans="1:9" x14ac:dyDescent="0.25">
      <c r="A66" s="2" t="s">
        <v>11</v>
      </c>
      <c r="B66" s="2" t="s">
        <v>21</v>
      </c>
      <c r="C66" s="7"/>
      <c r="D66" s="7"/>
      <c r="E66" s="7"/>
      <c r="F66" s="18">
        <v>60000</v>
      </c>
      <c r="G66" s="19" t="s">
        <v>34</v>
      </c>
      <c r="H66" s="11" t="s">
        <v>36</v>
      </c>
      <c r="I66" s="2" t="s">
        <v>20</v>
      </c>
    </row>
    <row r="67" spans="1:9" x14ac:dyDescent="0.25">
      <c r="A67" s="2" t="s">
        <v>11</v>
      </c>
      <c r="B67" s="2" t="s">
        <v>21</v>
      </c>
      <c r="C67" s="7"/>
      <c r="D67" s="7"/>
      <c r="E67" s="7"/>
      <c r="F67" s="17">
        <v>39500</v>
      </c>
      <c r="G67" s="16" t="s">
        <v>113</v>
      </c>
      <c r="H67" s="11" t="s">
        <v>114</v>
      </c>
      <c r="I67" s="2" t="s">
        <v>20</v>
      </c>
    </row>
    <row r="68" spans="1:9" x14ac:dyDescent="0.25">
      <c r="A68" s="2" t="s">
        <v>11</v>
      </c>
      <c r="B68" s="2" t="s">
        <v>21</v>
      </c>
      <c r="C68" s="7"/>
      <c r="D68" s="7"/>
      <c r="E68" s="7"/>
      <c r="F68" s="7">
        <v>60000</v>
      </c>
      <c r="G68" s="4" t="s">
        <v>38</v>
      </c>
      <c r="H68" s="14" t="s">
        <v>37</v>
      </c>
      <c r="I68" s="2" t="s">
        <v>20</v>
      </c>
    </row>
    <row r="69" spans="1:9" x14ac:dyDescent="0.25">
      <c r="C69" s="7"/>
      <c r="D69" s="7"/>
      <c r="E69" s="7"/>
      <c r="F69" s="7"/>
      <c r="G69" s="4"/>
      <c r="H69" s="14"/>
    </row>
    <row r="70" spans="1:9" x14ac:dyDescent="0.25">
      <c r="A70" s="2" t="s">
        <v>11</v>
      </c>
      <c r="B70" s="2" t="s">
        <v>18</v>
      </c>
      <c r="C70" s="17">
        <v>26000</v>
      </c>
      <c r="D70" s="18">
        <v>55000</v>
      </c>
      <c r="E70" s="7">
        <f>+(F70+F71+F72+F73)/4</f>
        <v>45250</v>
      </c>
      <c r="F70" s="7">
        <v>50000</v>
      </c>
      <c r="G70" s="4" t="s">
        <v>38</v>
      </c>
      <c r="H70" s="14" t="s">
        <v>37</v>
      </c>
      <c r="I70" s="2" t="s">
        <v>20</v>
      </c>
    </row>
    <row r="71" spans="1:9" x14ac:dyDescent="0.25">
      <c r="A71" s="2" t="s">
        <v>11</v>
      </c>
      <c r="B71" s="2" t="s">
        <v>18</v>
      </c>
      <c r="C71" s="7"/>
      <c r="D71" s="7"/>
      <c r="E71" s="7"/>
      <c r="F71" s="18">
        <v>55000</v>
      </c>
      <c r="G71" s="19" t="s">
        <v>85</v>
      </c>
      <c r="H71" s="11" t="s">
        <v>64</v>
      </c>
      <c r="I71" s="2" t="s">
        <v>100</v>
      </c>
    </row>
    <row r="72" spans="1:9" x14ac:dyDescent="0.25">
      <c r="A72" s="2" t="s">
        <v>11</v>
      </c>
      <c r="B72" s="2" t="s">
        <v>18</v>
      </c>
      <c r="C72" s="7"/>
      <c r="D72" s="7"/>
      <c r="E72" s="7"/>
      <c r="F72" s="17">
        <v>26000</v>
      </c>
      <c r="G72" s="16" t="s">
        <v>113</v>
      </c>
      <c r="H72" s="11" t="s">
        <v>114</v>
      </c>
      <c r="I72" s="2" t="s">
        <v>20</v>
      </c>
    </row>
    <row r="73" spans="1:9" x14ac:dyDescent="0.25">
      <c r="A73" s="2" t="s">
        <v>11</v>
      </c>
      <c r="B73" s="2" t="s">
        <v>18</v>
      </c>
      <c r="C73" s="7"/>
      <c r="D73" s="7"/>
      <c r="E73" s="7"/>
      <c r="F73" s="7">
        <v>50000</v>
      </c>
      <c r="G73" s="4" t="s">
        <v>65</v>
      </c>
      <c r="H73" s="11" t="s">
        <v>66</v>
      </c>
      <c r="I73" s="2" t="s">
        <v>20</v>
      </c>
    </row>
    <row r="74" spans="1:9" x14ac:dyDescent="0.25">
      <c r="C74" s="7"/>
      <c r="D74" s="7"/>
      <c r="E74" s="7"/>
      <c r="F74" s="7"/>
      <c r="G74" s="4"/>
      <c r="H74" s="11"/>
    </row>
    <row r="75" spans="1:9" x14ac:dyDescent="0.25">
      <c r="A75" s="2" t="s">
        <v>11</v>
      </c>
      <c r="B75" s="2" t="s">
        <v>16</v>
      </c>
      <c r="C75" s="17">
        <v>26000</v>
      </c>
      <c r="D75" s="18">
        <v>75000</v>
      </c>
      <c r="E75" s="7">
        <f>+(F75+F76+F77+F78+F79)/5</f>
        <v>57200</v>
      </c>
      <c r="F75" s="7">
        <v>70000</v>
      </c>
      <c r="G75" s="4" t="s">
        <v>45</v>
      </c>
      <c r="H75" s="11" t="s">
        <v>36</v>
      </c>
      <c r="I75" s="2" t="s">
        <v>20</v>
      </c>
    </row>
    <row r="76" spans="1:9" x14ac:dyDescent="0.25">
      <c r="A76" s="2" t="s">
        <v>11</v>
      </c>
      <c r="B76" s="2" t="s">
        <v>16</v>
      </c>
      <c r="C76" s="7"/>
      <c r="D76" s="7"/>
      <c r="E76" s="7"/>
      <c r="F76" s="7">
        <v>50000</v>
      </c>
      <c r="G76" s="4" t="s">
        <v>46</v>
      </c>
      <c r="H76" s="11" t="s">
        <v>36</v>
      </c>
      <c r="I76" s="2" t="s">
        <v>20</v>
      </c>
    </row>
    <row r="77" spans="1:9" x14ac:dyDescent="0.25">
      <c r="A77" s="2" t="s">
        <v>11</v>
      </c>
      <c r="B77" s="2" t="s">
        <v>16</v>
      </c>
      <c r="C77" s="7"/>
      <c r="D77" s="7"/>
      <c r="E77" s="7"/>
      <c r="F77" s="7">
        <v>65000</v>
      </c>
      <c r="G77" s="4" t="s">
        <v>47</v>
      </c>
      <c r="H77" s="11" t="s">
        <v>36</v>
      </c>
      <c r="I77" s="2" t="s">
        <v>20</v>
      </c>
    </row>
    <row r="78" spans="1:9" x14ac:dyDescent="0.25">
      <c r="A78" s="2" t="s">
        <v>11</v>
      </c>
      <c r="B78" s="2" t="s">
        <v>16</v>
      </c>
      <c r="C78" s="7"/>
      <c r="D78" s="7"/>
      <c r="E78" s="7"/>
      <c r="F78" s="18">
        <v>75000</v>
      </c>
      <c r="G78" s="19" t="s">
        <v>48</v>
      </c>
      <c r="H78" s="11" t="s">
        <v>36</v>
      </c>
      <c r="I78" s="2" t="s">
        <v>20</v>
      </c>
    </row>
    <row r="79" spans="1:9" x14ac:dyDescent="0.25">
      <c r="A79" s="2" t="s">
        <v>11</v>
      </c>
      <c r="B79" s="2" t="s">
        <v>16</v>
      </c>
      <c r="C79" s="7"/>
      <c r="D79" s="7"/>
      <c r="E79" s="7"/>
      <c r="F79" s="17">
        <v>26000</v>
      </c>
      <c r="G79" s="16" t="s">
        <v>113</v>
      </c>
      <c r="H79" s="11"/>
    </row>
    <row r="80" spans="1:9" x14ac:dyDescent="0.25">
      <c r="C80" s="7"/>
      <c r="D80" s="7"/>
      <c r="E80" s="7"/>
      <c r="F80" s="7"/>
      <c r="G80" s="4"/>
      <c r="H80" s="11"/>
    </row>
    <row r="81" spans="1:9" x14ac:dyDescent="0.25">
      <c r="A81" s="2" t="s">
        <v>11</v>
      </c>
      <c r="B81" s="2" t="s">
        <v>12</v>
      </c>
      <c r="C81" s="17">
        <v>45000</v>
      </c>
      <c r="D81" s="18">
        <v>50000</v>
      </c>
      <c r="E81" s="7">
        <f>+(F81+F82+F83)/3</f>
        <v>46666.666666666664</v>
      </c>
      <c r="F81" s="17">
        <v>45000</v>
      </c>
      <c r="G81" s="16" t="s">
        <v>85</v>
      </c>
      <c r="H81" s="11" t="s">
        <v>64</v>
      </c>
      <c r="I81" s="2" t="s">
        <v>100</v>
      </c>
    </row>
    <row r="82" spans="1:9" x14ac:dyDescent="0.25">
      <c r="A82" s="2" t="s">
        <v>11</v>
      </c>
      <c r="B82" s="2" t="s">
        <v>12</v>
      </c>
      <c r="C82" s="7"/>
      <c r="D82" s="7"/>
      <c r="E82" s="7"/>
      <c r="F82" s="18">
        <v>50000</v>
      </c>
      <c r="G82" s="19" t="s">
        <v>49</v>
      </c>
      <c r="H82" s="11" t="s">
        <v>50</v>
      </c>
      <c r="I82" s="2" t="s">
        <v>20</v>
      </c>
    </row>
    <row r="83" spans="1:9" x14ac:dyDescent="0.25">
      <c r="A83" s="2" t="s">
        <v>11</v>
      </c>
      <c r="B83" s="2" t="s">
        <v>12</v>
      </c>
      <c r="C83" s="7"/>
      <c r="D83" s="7"/>
      <c r="E83" s="7"/>
      <c r="F83" s="7">
        <v>45000</v>
      </c>
      <c r="G83" s="4" t="s">
        <v>38</v>
      </c>
      <c r="H83" s="11" t="s">
        <v>70</v>
      </c>
      <c r="I83" s="2" t="s">
        <v>20</v>
      </c>
    </row>
    <row r="84" spans="1:9" x14ac:dyDescent="0.25">
      <c r="C84" s="7"/>
      <c r="D84" s="7"/>
      <c r="E84" s="7"/>
      <c r="F84" s="7"/>
      <c r="G84" s="4"/>
      <c r="H84" s="11"/>
    </row>
    <row r="85" spans="1:9" x14ac:dyDescent="0.25">
      <c r="A85" s="2" t="s">
        <v>11</v>
      </c>
      <c r="B85" s="2" t="s">
        <v>22</v>
      </c>
      <c r="C85" s="17">
        <v>18000</v>
      </c>
      <c r="D85" s="18">
        <v>35000</v>
      </c>
      <c r="E85" s="7">
        <f>+(F85+F86+F87+F88)/4</f>
        <v>28000</v>
      </c>
      <c r="F85" s="17">
        <v>18000</v>
      </c>
      <c r="G85" s="16" t="s">
        <v>85</v>
      </c>
      <c r="H85" s="11" t="s">
        <v>64</v>
      </c>
      <c r="I85" s="2" t="s">
        <v>100</v>
      </c>
    </row>
    <row r="86" spans="1:9" x14ac:dyDescent="0.25">
      <c r="A86" s="2" t="s">
        <v>11</v>
      </c>
      <c r="B86" s="2" t="s">
        <v>22</v>
      </c>
      <c r="C86" s="7" t="s">
        <v>119</v>
      </c>
      <c r="D86" s="7"/>
      <c r="E86" s="7"/>
      <c r="F86" s="7">
        <v>30000</v>
      </c>
      <c r="G86" s="4" t="s">
        <v>67</v>
      </c>
      <c r="H86" s="11" t="s">
        <v>36</v>
      </c>
      <c r="I86" s="2" t="s">
        <v>20</v>
      </c>
    </row>
    <row r="87" spans="1:9" x14ac:dyDescent="0.25">
      <c r="A87" s="2" t="s">
        <v>11</v>
      </c>
      <c r="B87" s="2" t="s">
        <v>22</v>
      </c>
      <c r="C87" s="7" t="s">
        <v>119</v>
      </c>
      <c r="D87" s="7"/>
      <c r="E87" s="7"/>
      <c r="F87" s="18">
        <v>35000</v>
      </c>
      <c r="G87" s="19" t="s">
        <v>68</v>
      </c>
      <c r="H87" s="11" t="s">
        <v>36</v>
      </c>
      <c r="I87" s="2" t="s">
        <v>20</v>
      </c>
    </row>
    <row r="88" spans="1:9" x14ac:dyDescent="0.25">
      <c r="A88" s="2" t="s">
        <v>11</v>
      </c>
      <c r="B88" s="2" t="s">
        <v>22</v>
      </c>
      <c r="C88" s="7" t="s">
        <v>119</v>
      </c>
      <c r="D88" s="7"/>
      <c r="E88" s="7"/>
      <c r="F88" s="7">
        <v>29000</v>
      </c>
      <c r="G88" s="4" t="s">
        <v>65</v>
      </c>
      <c r="H88" s="11" t="s">
        <v>69</v>
      </c>
      <c r="I88" s="2" t="s">
        <v>20</v>
      </c>
    </row>
    <row r="89" spans="1:9" x14ac:dyDescent="0.25">
      <c r="C89" s="7"/>
      <c r="D89" s="7"/>
      <c r="E89" s="7"/>
      <c r="F89" s="7"/>
      <c r="G89" s="4"/>
      <c r="H89" s="11"/>
    </row>
    <row r="90" spans="1:9" x14ac:dyDescent="0.25">
      <c r="A90" s="2" t="s">
        <v>11</v>
      </c>
      <c r="B90" s="2" t="s">
        <v>14</v>
      </c>
      <c r="C90" s="17">
        <v>20000</v>
      </c>
      <c r="D90" s="18">
        <v>34000</v>
      </c>
      <c r="E90" s="7">
        <f>+(F90+F91+F92+F93)/4</f>
        <v>28500</v>
      </c>
      <c r="F90" s="7">
        <v>30000</v>
      </c>
      <c r="G90" s="4" t="s">
        <v>56</v>
      </c>
      <c r="H90" s="11" t="s">
        <v>51</v>
      </c>
      <c r="I90" s="2" t="s">
        <v>20</v>
      </c>
    </row>
    <row r="91" spans="1:9" x14ac:dyDescent="0.25">
      <c r="A91" s="2" t="s">
        <v>11</v>
      </c>
      <c r="B91" s="2" t="s">
        <v>14</v>
      </c>
      <c r="C91" s="7"/>
      <c r="D91" s="7"/>
      <c r="E91" s="7"/>
      <c r="F91" s="17">
        <v>20000</v>
      </c>
      <c r="G91" s="16" t="s">
        <v>89</v>
      </c>
      <c r="H91" s="11" t="s">
        <v>52</v>
      </c>
      <c r="I91" s="2" t="s">
        <v>100</v>
      </c>
    </row>
    <row r="92" spans="1:9" x14ac:dyDescent="0.25">
      <c r="A92" s="2" t="s">
        <v>11</v>
      </c>
      <c r="B92" s="2" t="s">
        <v>14</v>
      </c>
      <c r="C92" s="7"/>
      <c r="D92" s="7"/>
      <c r="E92" s="7"/>
      <c r="F92" s="18">
        <v>34000</v>
      </c>
      <c r="G92" s="19" t="s">
        <v>53</v>
      </c>
      <c r="H92" s="11" t="s">
        <v>54</v>
      </c>
      <c r="I92" s="2" t="s">
        <v>20</v>
      </c>
    </row>
    <row r="93" spans="1:9" x14ac:dyDescent="0.25">
      <c r="A93" s="2" t="s">
        <v>11</v>
      </c>
      <c r="B93" s="2" t="s">
        <v>14</v>
      </c>
      <c r="C93" s="7"/>
      <c r="D93" s="7"/>
      <c r="E93" s="7"/>
      <c r="F93" s="7">
        <v>30000</v>
      </c>
      <c r="G93" s="4" t="s">
        <v>90</v>
      </c>
      <c r="H93" s="11" t="s">
        <v>60</v>
      </c>
      <c r="I93" s="2" t="s">
        <v>98</v>
      </c>
    </row>
    <row r="94" spans="1:9" x14ac:dyDescent="0.25">
      <c r="C94" s="7"/>
      <c r="D94" s="7"/>
      <c r="E94" s="7"/>
      <c r="F94" s="7"/>
      <c r="G94" s="4"/>
      <c r="H94" s="11"/>
    </row>
    <row r="95" spans="1:9" x14ac:dyDescent="0.25">
      <c r="A95" s="2" t="s">
        <v>11</v>
      </c>
      <c r="B95" s="2" t="s">
        <v>15</v>
      </c>
      <c r="C95" s="17">
        <v>20000</v>
      </c>
      <c r="D95" s="18">
        <v>30000</v>
      </c>
      <c r="E95" s="7">
        <f>+(F95+F96+F97+F98)/4</f>
        <v>26250</v>
      </c>
      <c r="F95" s="7">
        <v>30000</v>
      </c>
      <c r="G95" s="4" t="s">
        <v>56</v>
      </c>
      <c r="H95" s="11" t="s">
        <v>51</v>
      </c>
      <c r="I95" s="2" t="s">
        <v>20</v>
      </c>
    </row>
    <row r="96" spans="1:9" x14ac:dyDescent="0.25">
      <c r="A96" s="2" t="s">
        <v>11</v>
      </c>
      <c r="B96" s="2" t="s">
        <v>15</v>
      </c>
      <c r="C96" s="7"/>
      <c r="D96" s="7"/>
      <c r="E96" s="7"/>
      <c r="F96" s="17">
        <v>20000</v>
      </c>
      <c r="G96" s="16" t="s">
        <v>89</v>
      </c>
      <c r="H96" s="11" t="s">
        <v>52</v>
      </c>
      <c r="I96" s="2" t="s">
        <v>100</v>
      </c>
    </row>
    <row r="97" spans="1:9" x14ac:dyDescent="0.25">
      <c r="A97" s="2" t="s">
        <v>11</v>
      </c>
      <c r="B97" s="2" t="s">
        <v>15</v>
      </c>
      <c r="C97" s="7"/>
      <c r="D97" s="7"/>
      <c r="E97" s="7"/>
      <c r="F97" s="18">
        <v>30000</v>
      </c>
      <c r="G97" s="19" t="s">
        <v>53</v>
      </c>
      <c r="H97" s="11" t="s">
        <v>54</v>
      </c>
      <c r="I97" s="2" t="s">
        <v>20</v>
      </c>
    </row>
    <row r="98" spans="1:9" x14ac:dyDescent="0.25">
      <c r="A98" s="2" t="s">
        <v>11</v>
      </c>
      <c r="B98" s="2" t="s">
        <v>15</v>
      </c>
      <c r="C98" s="7"/>
      <c r="D98" s="7"/>
      <c r="E98" s="7"/>
      <c r="F98" s="7">
        <v>25000</v>
      </c>
      <c r="G98" s="4" t="s">
        <v>90</v>
      </c>
      <c r="H98" s="11" t="s">
        <v>60</v>
      </c>
      <c r="I98" s="2" t="s">
        <v>98</v>
      </c>
    </row>
    <row r="99" spans="1:9" x14ac:dyDescent="0.25">
      <c r="C99" s="7"/>
      <c r="D99" s="7"/>
      <c r="E99" s="7"/>
      <c r="F99" s="7"/>
      <c r="G99" s="4"/>
      <c r="H99" s="11"/>
    </row>
    <row r="100" spans="1:9" x14ac:dyDescent="0.25">
      <c r="A100" s="2" t="s">
        <v>11</v>
      </c>
      <c r="B100" s="2" t="s">
        <v>19</v>
      </c>
      <c r="C100" s="17">
        <v>50000</v>
      </c>
      <c r="D100" s="18">
        <v>70000</v>
      </c>
      <c r="E100" s="7">
        <f>+(F100+F101+F102)/3</f>
        <v>60000</v>
      </c>
      <c r="F100" s="17">
        <v>50000</v>
      </c>
      <c r="G100" s="16" t="s">
        <v>91</v>
      </c>
      <c r="H100" s="11" t="s">
        <v>43</v>
      </c>
      <c r="I100" s="2" t="s">
        <v>20</v>
      </c>
    </row>
    <row r="101" spans="1:9" x14ac:dyDescent="0.25">
      <c r="A101" s="2" t="s">
        <v>11</v>
      </c>
      <c r="B101" s="2" t="s">
        <v>19</v>
      </c>
      <c r="C101" s="7"/>
      <c r="D101" s="7"/>
      <c r="E101" s="7"/>
      <c r="F101" s="18">
        <v>70000</v>
      </c>
      <c r="G101" s="19" t="s">
        <v>44</v>
      </c>
      <c r="H101" s="11" t="s">
        <v>36</v>
      </c>
      <c r="I101" s="2" t="s">
        <v>20</v>
      </c>
    </row>
    <row r="102" spans="1:9" x14ac:dyDescent="0.25">
      <c r="A102" s="2" t="s">
        <v>11</v>
      </c>
      <c r="B102" s="2" t="s">
        <v>19</v>
      </c>
      <c r="C102" s="7"/>
      <c r="D102" s="7"/>
      <c r="E102" s="7"/>
      <c r="F102" s="7">
        <v>60000</v>
      </c>
      <c r="G102" s="4" t="s">
        <v>92</v>
      </c>
      <c r="H102" s="11" t="s">
        <v>50</v>
      </c>
      <c r="I102" s="2" t="s">
        <v>100</v>
      </c>
    </row>
    <row r="103" spans="1:9" x14ac:dyDescent="0.25">
      <c r="C103" s="7"/>
      <c r="D103" s="7"/>
      <c r="E103" s="7"/>
      <c r="F103" s="7"/>
      <c r="G103" s="4"/>
      <c r="H103" s="11"/>
    </row>
    <row r="104" spans="1:9" x14ac:dyDescent="0.25">
      <c r="A104" s="2" t="s">
        <v>11</v>
      </c>
      <c r="B104" s="2" t="s">
        <v>17</v>
      </c>
      <c r="C104" s="17">
        <v>4000</v>
      </c>
      <c r="D104" s="18">
        <v>5000</v>
      </c>
      <c r="E104" s="7">
        <f>+(F104+F105+F106+F107)/4</f>
        <v>4750</v>
      </c>
      <c r="F104" s="18">
        <v>5000</v>
      </c>
      <c r="G104" s="19" t="s">
        <v>93</v>
      </c>
      <c r="H104" s="11" t="s">
        <v>55</v>
      </c>
      <c r="I104" s="2" t="s">
        <v>98</v>
      </c>
    </row>
    <row r="105" spans="1:9" x14ac:dyDescent="0.25">
      <c r="A105" s="2" t="s">
        <v>11</v>
      </c>
      <c r="B105" s="2" t="s">
        <v>17</v>
      </c>
      <c r="C105" s="7"/>
      <c r="D105" s="7"/>
      <c r="E105" s="7"/>
      <c r="F105" s="17">
        <v>4000</v>
      </c>
      <c r="G105" s="16" t="s">
        <v>106</v>
      </c>
      <c r="H105" s="11" t="s">
        <v>57</v>
      </c>
      <c r="I105" s="2" t="s">
        <v>20</v>
      </c>
    </row>
    <row r="106" spans="1:9" x14ac:dyDescent="0.25">
      <c r="A106" s="2" t="s">
        <v>11</v>
      </c>
      <c r="B106" s="2" t="s">
        <v>17</v>
      </c>
      <c r="C106" s="7"/>
      <c r="D106" s="7"/>
      <c r="E106" s="7"/>
      <c r="F106" s="18">
        <v>5000</v>
      </c>
      <c r="G106" s="19" t="s">
        <v>94</v>
      </c>
      <c r="H106" s="11" t="s">
        <v>59</v>
      </c>
      <c r="I106" s="2" t="s">
        <v>98</v>
      </c>
    </row>
    <row r="107" spans="1:9" x14ac:dyDescent="0.25">
      <c r="A107" s="2" t="s">
        <v>11</v>
      </c>
      <c r="B107" s="2" t="s">
        <v>17</v>
      </c>
      <c r="C107" s="7"/>
      <c r="D107" s="7"/>
      <c r="E107" s="7"/>
      <c r="F107" s="18">
        <v>5000</v>
      </c>
      <c r="G107" s="19" t="s">
        <v>95</v>
      </c>
      <c r="H107" s="11" t="s">
        <v>58</v>
      </c>
      <c r="I107" s="2" t="s">
        <v>100</v>
      </c>
    </row>
    <row r="108" spans="1:9" x14ac:dyDescent="0.25">
      <c r="A108" s="2" t="s">
        <v>11</v>
      </c>
      <c r="B108" s="2" t="s">
        <v>17</v>
      </c>
      <c r="C108" s="7"/>
      <c r="D108" s="7"/>
      <c r="E108" s="7"/>
      <c r="F108" s="8">
        <v>0</v>
      </c>
      <c r="G108" s="4" t="s">
        <v>108</v>
      </c>
      <c r="H108" s="11" t="s">
        <v>109</v>
      </c>
      <c r="I108" s="2" t="s">
        <v>20</v>
      </c>
    </row>
    <row r="109" spans="1:9" x14ac:dyDescent="0.25">
      <c r="C109" s="7"/>
      <c r="D109" s="7"/>
      <c r="E109" s="7"/>
      <c r="F109" s="7"/>
      <c r="G109" s="4"/>
      <c r="H109" s="11"/>
    </row>
    <row r="110" spans="1:9" x14ac:dyDescent="0.25">
      <c r="A110" s="2" t="s">
        <v>11</v>
      </c>
      <c r="B110" s="2" t="s">
        <v>13</v>
      </c>
      <c r="C110" s="17">
        <v>55000</v>
      </c>
      <c r="D110" s="18">
        <v>60000</v>
      </c>
      <c r="E110" s="7">
        <f>+(F110+F111+F112+F113)/4</f>
        <v>58750</v>
      </c>
      <c r="F110" s="18">
        <v>60000</v>
      </c>
      <c r="G110" s="19" t="s">
        <v>39</v>
      </c>
      <c r="H110" s="11" t="s">
        <v>36</v>
      </c>
      <c r="I110" s="2" t="s">
        <v>20</v>
      </c>
    </row>
    <row r="111" spans="1:9" x14ac:dyDescent="0.25">
      <c r="A111" s="2" t="s">
        <v>11</v>
      </c>
      <c r="B111" s="2" t="s">
        <v>13</v>
      </c>
      <c r="C111" s="7"/>
      <c r="D111" s="7"/>
      <c r="E111" s="7"/>
      <c r="F111" s="7">
        <v>60000</v>
      </c>
      <c r="G111" s="4" t="s">
        <v>33</v>
      </c>
      <c r="H111" s="11" t="s">
        <v>36</v>
      </c>
      <c r="I111" s="2" t="s">
        <v>20</v>
      </c>
    </row>
    <row r="112" spans="1:9" x14ac:dyDescent="0.25">
      <c r="A112" s="2" t="s">
        <v>11</v>
      </c>
      <c r="B112" s="2" t="s">
        <v>13</v>
      </c>
      <c r="C112" s="7"/>
      <c r="D112" s="7"/>
      <c r="E112" s="7"/>
      <c r="F112" s="17">
        <v>55000</v>
      </c>
      <c r="G112" s="16" t="s">
        <v>32</v>
      </c>
      <c r="H112" s="11" t="s">
        <v>36</v>
      </c>
      <c r="I112" s="2" t="s">
        <v>20</v>
      </c>
    </row>
    <row r="113" spans="1:9" x14ac:dyDescent="0.25">
      <c r="A113" s="2" t="s">
        <v>11</v>
      </c>
      <c r="B113" s="2" t="s">
        <v>13</v>
      </c>
      <c r="C113" s="7"/>
      <c r="D113" s="7"/>
      <c r="E113" s="7"/>
      <c r="F113" s="7">
        <v>60000</v>
      </c>
      <c r="G113" s="4" t="s">
        <v>40</v>
      </c>
      <c r="H113" s="20" t="s">
        <v>107</v>
      </c>
      <c r="I113" s="2" t="s">
        <v>20</v>
      </c>
    </row>
    <row r="115" spans="1:9" x14ac:dyDescent="0.25">
      <c r="A115" s="9" t="s">
        <v>1</v>
      </c>
      <c r="B115" s="9"/>
      <c r="C115" s="9"/>
      <c r="D115" s="9"/>
      <c r="E115" s="9"/>
      <c r="F115" s="9"/>
    </row>
    <row r="116" spans="1:9" x14ac:dyDescent="0.25">
      <c r="A116" s="10" t="s">
        <v>2</v>
      </c>
      <c r="B116" s="10"/>
      <c r="C116" s="10"/>
      <c r="D116" s="10"/>
      <c r="E116" s="10"/>
      <c r="F116" s="10"/>
    </row>
    <row r="155" spans="2:5" x14ac:dyDescent="0.25">
      <c r="B155" s="3"/>
      <c r="C155" s="3"/>
      <c r="D155" s="3"/>
      <c r="E155" s="3"/>
    </row>
    <row r="159" spans="2:5" x14ac:dyDescent="0.25">
      <c r="B159" s="3"/>
      <c r="C159" s="3"/>
      <c r="D159" s="3"/>
      <c r="E159" s="3"/>
    </row>
    <row r="167" spans="2:5" x14ac:dyDescent="0.25">
      <c r="B167" s="3"/>
      <c r="C167" s="3"/>
      <c r="D167" s="3"/>
      <c r="E167" s="3"/>
    </row>
  </sheetData>
  <autoFilter ref="A1:I1"/>
  <sortState ref="A2:B18">
    <sortCondition ref="A2:A18"/>
    <sortCondition ref="B2:B18"/>
  </sortState>
  <hyperlinks>
    <hyperlink ref="H42" r:id="rId1" tooltip="Llamar a través de Hangouts" display="https://www.google.com/search?q=torre+medica+pinares&amp;oq=torre+medica&amp;aqs=chrome.1.69i57j0l5.8586j0j8&amp;sourceid=chrome&amp;ie=UTF-8"/>
    <hyperlink ref="H51" r:id="rId2" tooltip="Llamar a través de Hangouts" display="https://www.google.com/search?q=torre+medica+pinares&amp;oq=torre+medica&amp;aqs=chrome.1.69i57j0l5.8586j0j8&amp;sourceid=chrome&amp;ie=UTF-8"/>
  </hyperlinks>
  <pageMargins left="0.7" right="0.7" top="0.75" bottom="0.75" header="0.3" footer="0.3"/>
  <pageSetup orientation="portrait"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85"/>
  <sheetViews>
    <sheetView workbookViewId="0">
      <selection activeCell="B33" sqref="B33"/>
    </sheetView>
  </sheetViews>
  <sheetFormatPr baseColWidth="10" defaultRowHeight="15.75" x14ac:dyDescent="0.25"/>
  <cols>
    <col min="1" max="1" width="22.7109375" style="2" customWidth="1"/>
    <col min="2" max="2" width="38.28515625" style="2" customWidth="1"/>
    <col min="3" max="3" width="12.28515625" style="2" customWidth="1"/>
    <col min="4" max="5" width="13" style="2" customWidth="1"/>
    <col min="6" max="6" width="10.5703125" style="2" customWidth="1"/>
    <col min="7" max="7" width="39.140625" style="2" bestFit="1" customWidth="1"/>
    <col min="8" max="8" width="14.28515625" style="2" bestFit="1" customWidth="1"/>
    <col min="9" max="16384" width="11.42578125" style="2"/>
  </cols>
  <sheetData>
    <row r="1" spans="1:10" x14ac:dyDescent="0.25">
      <c r="A1" s="1" t="s">
        <v>3</v>
      </c>
      <c r="B1" s="1" t="s">
        <v>4</v>
      </c>
      <c r="C1" s="1" t="s">
        <v>117</v>
      </c>
      <c r="D1" s="1" t="s">
        <v>116</v>
      </c>
      <c r="E1" s="1" t="s">
        <v>118</v>
      </c>
      <c r="F1" s="1" t="s">
        <v>5</v>
      </c>
      <c r="G1" s="1" t="s">
        <v>9</v>
      </c>
      <c r="H1" s="1" t="s">
        <v>99</v>
      </c>
      <c r="I1" s="1" t="s">
        <v>0</v>
      </c>
      <c r="J1" s="5"/>
    </row>
    <row r="2" spans="1:10" x14ac:dyDescent="0.25">
      <c r="A2" s="2" t="s">
        <v>6</v>
      </c>
      <c r="B2" s="2" t="s">
        <v>8</v>
      </c>
      <c r="C2" s="15">
        <v>20000</v>
      </c>
      <c r="D2" s="21">
        <v>25000</v>
      </c>
      <c r="E2" s="7">
        <f>(+F2+F3+F4)/3</f>
        <v>22316.666666666668</v>
      </c>
      <c r="F2" s="21">
        <v>25000</v>
      </c>
      <c r="G2" s="19" t="s">
        <v>101</v>
      </c>
      <c r="H2" s="11" t="s">
        <v>80</v>
      </c>
      <c r="I2" s="22" t="s">
        <v>100</v>
      </c>
      <c r="J2" s="5"/>
    </row>
    <row r="3" spans="1:10" x14ac:dyDescent="0.25">
      <c r="A3" s="2" t="s">
        <v>6</v>
      </c>
      <c r="B3" s="2" t="s">
        <v>8</v>
      </c>
      <c r="C3" s="7"/>
      <c r="D3" s="7"/>
      <c r="E3" s="7"/>
      <c r="F3" s="15">
        <v>20000</v>
      </c>
      <c r="G3" s="16" t="s">
        <v>73</v>
      </c>
      <c r="H3" s="11" t="s">
        <v>74</v>
      </c>
      <c r="I3" s="2" t="s">
        <v>98</v>
      </c>
    </row>
    <row r="4" spans="1:10" x14ac:dyDescent="0.25">
      <c r="A4" s="2" t="s">
        <v>6</v>
      </c>
      <c r="B4" s="2" t="s">
        <v>8</v>
      </c>
      <c r="C4" s="7"/>
      <c r="D4" s="7"/>
      <c r="E4" s="7"/>
      <c r="F4" s="7">
        <v>21950</v>
      </c>
      <c r="G4" s="4" t="s">
        <v>102</v>
      </c>
      <c r="H4" s="11">
        <v>88009118000</v>
      </c>
      <c r="I4" s="2" t="s">
        <v>20</v>
      </c>
    </row>
    <row r="5" spans="1:10" x14ac:dyDescent="0.25">
      <c r="C5" s="7"/>
      <c r="D5" s="7"/>
      <c r="E5" s="7"/>
      <c r="F5" s="7"/>
      <c r="G5" s="4"/>
      <c r="H5" s="11"/>
    </row>
    <row r="6" spans="1:10" x14ac:dyDescent="0.25">
      <c r="A6" s="2" t="s">
        <v>6</v>
      </c>
      <c r="B6" s="2" t="s">
        <v>7</v>
      </c>
      <c r="C6" s="15">
        <v>5900</v>
      </c>
      <c r="D6" s="18">
        <v>7900</v>
      </c>
      <c r="E6" s="7">
        <f>+(F6+F7+F8)/3</f>
        <v>6600</v>
      </c>
      <c r="F6" s="18">
        <v>7900</v>
      </c>
      <c r="G6" s="19" t="s">
        <v>49</v>
      </c>
      <c r="H6" s="11" t="s">
        <v>50</v>
      </c>
      <c r="I6" s="2" t="s">
        <v>20</v>
      </c>
    </row>
    <row r="7" spans="1:10" x14ac:dyDescent="0.25">
      <c r="A7" s="2" t="s">
        <v>6</v>
      </c>
      <c r="B7" s="2" t="s">
        <v>7</v>
      </c>
      <c r="C7" s="7"/>
      <c r="D7" s="7"/>
      <c r="E7" s="7"/>
      <c r="F7" s="15">
        <v>5900</v>
      </c>
      <c r="G7" s="16" t="s">
        <v>102</v>
      </c>
      <c r="H7" s="11">
        <v>88009118000</v>
      </c>
      <c r="I7" s="2" t="s">
        <v>20</v>
      </c>
    </row>
    <row r="8" spans="1:10" x14ac:dyDescent="0.25">
      <c r="A8" s="2" t="s">
        <v>6</v>
      </c>
      <c r="B8" s="2" t="s">
        <v>7</v>
      </c>
      <c r="C8" s="7"/>
      <c r="D8" s="7"/>
      <c r="E8" s="7"/>
      <c r="F8" s="7">
        <v>6000</v>
      </c>
      <c r="G8" s="4" t="s">
        <v>73</v>
      </c>
      <c r="H8" s="11" t="s">
        <v>74</v>
      </c>
      <c r="I8" s="2" t="s">
        <v>98</v>
      </c>
    </row>
    <row r="9" spans="1:10" x14ac:dyDescent="0.25">
      <c r="C9" s="7"/>
      <c r="D9" s="7"/>
      <c r="E9" s="7"/>
      <c r="F9" s="7"/>
      <c r="G9" s="4"/>
      <c r="H9" s="11"/>
    </row>
    <row r="10" spans="1:10" x14ac:dyDescent="0.25">
      <c r="A10" s="2" t="s">
        <v>6</v>
      </c>
      <c r="B10" s="2" t="s">
        <v>30</v>
      </c>
      <c r="C10" s="17">
        <v>55600</v>
      </c>
      <c r="D10" s="18">
        <v>80000</v>
      </c>
      <c r="E10" s="7">
        <f>+(F10+F11+F12)/3</f>
        <v>65200</v>
      </c>
      <c r="F10" s="17">
        <v>55600</v>
      </c>
      <c r="G10" s="16" t="s">
        <v>102</v>
      </c>
      <c r="H10" s="11">
        <v>88009118000</v>
      </c>
      <c r="I10" s="2" t="s">
        <v>20</v>
      </c>
    </row>
    <row r="11" spans="1:10" x14ac:dyDescent="0.25">
      <c r="A11" s="2" t="s">
        <v>6</v>
      </c>
      <c r="B11" s="2" t="s">
        <v>30</v>
      </c>
      <c r="C11" s="7"/>
      <c r="D11" s="7"/>
      <c r="E11" s="7"/>
      <c r="F11" s="7">
        <v>60000</v>
      </c>
      <c r="G11" s="4" t="s">
        <v>73</v>
      </c>
      <c r="H11" s="11" t="s">
        <v>74</v>
      </c>
      <c r="I11" s="2" t="s">
        <v>98</v>
      </c>
    </row>
    <row r="12" spans="1:10" x14ac:dyDescent="0.25">
      <c r="A12" s="2" t="s">
        <v>6</v>
      </c>
      <c r="B12" s="2" t="s">
        <v>30</v>
      </c>
      <c r="C12" s="7"/>
      <c r="D12" s="7"/>
      <c r="E12" s="7"/>
      <c r="F12" s="18">
        <v>80000</v>
      </c>
      <c r="G12" s="19" t="s">
        <v>101</v>
      </c>
      <c r="H12" s="11" t="s">
        <v>80</v>
      </c>
      <c r="I12" s="2" t="s">
        <v>100</v>
      </c>
    </row>
    <row r="13" spans="1:10" x14ac:dyDescent="0.25">
      <c r="C13" s="7"/>
      <c r="D13" s="7"/>
      <c r="E13" s="7"/>
      <c r="F13" s="7"/>
      <c r="G13" s="4"/>
      <c r="H13" s="11"/>
    </row>
    <row r="14" spans="1:10" x14ac:dyDescent="0.25">
      <c r="A14" s="2" t="s">
        <v>6</v>
      </c>
      <c r="B14" s="2" t="s">
        <v>27</v>
      </c>
      <c r="C14" s="17">
        <v>6000</v>
      </c>
      <c r="D14" s="18">
        <v>70000</v>
      </c>
      <c r="E14" s="7">
        <f>+(F14+F15+F16+F17)/4</f>
        <v>7025</v>
      </c>
      <c r="F14" s="18">
        <v>9000</v>
      </c>
      <c r="G14" s="19" t="s">
        <v>49</v>
      </c>
      <c r="H14" s="11" t="s">
        <v>50</v>
      </c>
      <c r="I14" s="2" t="s">
        <v>20</v>
      </c>
    </row>
    <row r="15" spans="1:10" x14ac:dyDescent="0.25">
      <c r="A15" s="2" t="s">
        <v>6</v>
      </c>
      <c r="B15" s="2" t="s">
        <v>27</v>
      </c>
      <c r="C15" s="7"/>
      <c r="D15" s="7"/>
      <c r="E15" s="7"/>
      <c r="F15" s="7">
        <v>7100</v>
      </c>
      <c r="G15" s="4" t="s">
        <v>102</v>
      </c>
      <c r="H15" s="11">
        <v>88009118000</v>
      </c>
      <c r="I15" s="2" t="s">
        <v>20</v>
      </c>
    </row>
    <row r="16" spans="1:10" x14ac:dyDescent="0.25">
      <c r="A16" s="2" t="s">
        <v>6</v>
      </c>
      <c r="B16" s="2" t="s">
        <v>27</v>
      </c>
      <c r="C16" s="7"/>
      <c r="D16" s="7"/>
      <c r="E16" s="7"/>
      <c r="F16" s="17">
        <v>6000</v>
      </c>
      <c r="G16" s="16" t="s">
        <v>73</v>
      </c>
      <c r="H16" s="11" t="s">
        <v>74</v>
      </c>
      <c r="I16" s="2" t="s">
        <v>98</v>
      </c>
    </row>
    <row r="17" spans="1:9" x14ac:dyDescent="0.25">
      <c r="A17" s="2" t="s">
        <v>6</v>
      </c>
      <c r="B17" s="2" t="s">
        <v>27</v>
      </c>
      <c r="C17" s="7"/>
      <c r="D17" s="7"/>
      <c r="E17" s="7"/>
      <c r="F17" s="17">
        <v>6000</v>
      </c>
      <c r="G17" s="16" t="s">
        <v>108</v>
      </c>
      <c r="H17" s="11" t="s">
        <v>109</v>
      </c>
      <c r="I17" s="2" t="s">
        <v>20</v>
      </c>
    </row>
    <row r="18" spans="1:9" x14ac:dyDescent="0.25">
      <c r="C18" s="7"/>
      <c r="D18" s="7"/>
      <c r="E18" s="7"/>
      <c r="F18" s="7"/>
      <c r="G18" s="4"/>
      <c r="H18" s="11"/>
    </row>
    <row r="19" spans="1:9" x14ac:dyDescent="0.25">
      <c r="A19" s="2" t="s">
        <v>6</v>
      </c>
      <c r="B19" s="2" t="s">
        <v>41</v>
      </c>
      <c r="C19" s="17">
        <v>18000</v>
      </c>
      <c r="D19" s="18">
        <v>70000</v>
      </c>
      <c r="E19" s="7">
        <f>+(F19+F20+F21+F22)/4</f>
        <v>34375</v>
      </c>
      <c r="F19" s="7">
        <v>24500</v>
      </c>
      <c r="G19" s="4" t="s">
        <v>49</v>
      </c>
      <c r="H19" s="11" t="s">
        <v>50</v>
      </c>
      <c r="I19" s="2" t="s">
        <v>20</v>
      </c>
    </row>
    <row r="20" spans="1:9" x14ac:dyDescent="0.25">
      <c r="A20" s="2" t="s">
        <v>6</v>
      </c>
      <c r="B20" s="2" t="s">
        <v>41</v>
      </c>
      <c r="C20" s="7"/>
      <c r="D20" s="7"/>
      <c r="E20" s="7"/>
      <c r="F20" s="17">
        <v>18000</v>
      </c>
      <c r="G20" s="16" t="s">
        <v>102</v>
      </c>
      <c r="H20" s="11">
        <v>88009118000</v>
      </c>
      <c r="I20" s="2" t="s">
        <v>20</v>
      </c>
    </row>
    <row r="21" spans="1:9" x14ac:dyDescent="0.25">
      <c r="A21" s="2" t="s">
        <v>6</v>
      </c>
      <c r="B21" s="2" t="s">
        <v>41</v>
      </c>
      <c r="C21" s="7"/>
      <c r="D21" s="7"/>
      <c r="E21" s="7"/>
      <c r="F21" s="18">
        <v>70000</v>
      </c>
      <c r="G21" s="19" t="s">
        <v>71</v>
      </c>
      <c r="H21" s="11" t="s">
        <v>72</v>
      </c>
      <c r="I21" s="2" t="s">
        <v>98</v>
      </c>
    </row>
    <row r="22" spans="1:9" x14ac:dyDescent="0.25">
      <c r="A22" s="2" t="s">
        <v>6</v>
      </c>
      <c r="B22" s="2" t="s">
        <v>41</v>
      </c>
      <c r="C22" s="7"/>
      <c r="D22" s="7"/>
      <c r="E22" s="7"/>
      <c r="F22" s="7">
        <v>25000</v>
      </c>
      <c r="G22" s="4" t="s">
        <v>81</v>
      </c>
      <c r="H22" s="11" t="s">
        <v>82</v>
      </c>
      <c r="I22" s="2" t="s">
        <v>100</v>
      </c>
    </row>
    <row r="23" spans="1:9" x14ac:dyDescent="0.25">
      <c r="B23" s="6"/>
      <c r="C23" s="23"/>
      <c r="D23" s="23"/>
      <c r="E23" s="23"/>
      <c r="F23" s="7"/>
      <c r="G23" s="4"/>
      <c r="H23" s="11"/>
    </row>
    <row r="24" spans="1:9" x14ac:dyDescent="0.25">
      <c r="A24" s="2" t="s">
        <v>6</v>
      </c>
      <c r="B24" s="2" t="s">
        <v>28</v>
      </c>
      <c r="C24" s="17">
        <v>7000</v>
      </c>
      <c r="D24" s="18">
        <v>14700</v>
      </c>
      <c r="E24" s="7">
        <f>+(F24+F25+F26)/3</f>
        <v>11733.333333333334</v>
      </c>
      <c r="F24" s="18">
        <v>14700</v>
      </c>
      <c r="G24" s="19" t="s">
        <v>49</v>
      </c>
      <c r="H24" s="11" t="s">
        <v>50</v>
      </c>
      <c r="I24" s="2" t="s">
        <v>20</v>
      </c>
    </row>
    <row r="25" spans="1:9" x14ac:dyDescent="0.25">
      <c r="A25" s="2" t="s">
        <v>6</v>
      </c>
      <c r="B25" s="2" t="s">
        <v>28</v>
      </c>
      <c r="C25" s="7"/>
      <c r="D25" s="7"/>
      <c r="E25" s="7"/>
      <c r="F25" s="7">
        <v>13500</v>
      </c>
      <c r="G25" s="4" t="s">
        <v>83</v>
      </c>
      <c r="H25" s="11">
        <v>88009118000</v>
      </c>
      <c r="I25" s="2" t="s">
        <v>20</v>
      </c>
    </row>
    <row r="26" spans="1:9" x14ac:dyDescent="0.25">
      <c r="A26" s="2" t="s">
        <v>6</v>
      </c>
      <c r="B26" s="2" t="s">
        <v>28</v>
      </c>
      <c r="C26" s="7"/>
      <c r="D26" s="7"/>
      <c r="E26" s="7"/>
      <c r="F26" s="17">
        <v>7000</v>
      </c>
      <c r="G26" s="16" t="s">
        <v>73</v>
      </c>
      <c r="H26" s="11" t="s">
        <v>74</v>
      </c>
      <c r="I26" s="2" t="s">
        <v>98</v>
      </c>
    </row>
    <row r="27" spans="1:9" x14ac:dyDescent="0.25">
      <c r="C27" s="7"/>
      <c r="D27" s="7"/>
      <c r="E27" s="7"/>
      <c r="F27" s="7"/>
      <c r="G27" s="4"/>
      <c r="H27" s="11"/>
    </row>
    <row r="28" spans="1:9" x14ac:dyDescent="0.25">
      <c r="A28" s="2" t="s">
        <v>6</v>
      </c>
      <c r="B28" s="2" t="s">
        <v>29</v>
      </c>
      <c r="C28" s="17">
        <v>16000</v>
      </c>
      <c r="D28" s="18">
        <v>34200</v>
      </c>
      <c r="E28" s="7">
        <f>+(F28+F29+F30+F31)/4</f>
        <v>24175</v>
      </c>
      <c r="F28" s="18">
        <v>34200</v>
      </c>
      <c r="G28" s="19" t="s">
        <v>49</v>
      </c>
      <c r="H28" s="11" t="s">
        <v>50</v>
      </c>
      <c r="I28" s="2" t="s">
        <v>20</v>
      </c>
    </row>
    <row r="29" spans="1:9" x14ac:dyDescent="0.25">
      <c r="A29" s="2" t="s">
        <v>6</v>
      </c>
      <c r="B29" s="2" t="s">
        <v>29</v>
      </c>
      <c r="C29" s="7"/>
      <c r="D29" s="7"/>
      <c r="E29" s="7"/>
      <c r="F29" s="7">
        <v>28500</v>
      </c>
      <c r="G29" s="4" t="s">
        <v>83</v>
      </c>
      <c r="H29" s="11">
        <v>88009118000</v>
      </c>
      <c r="I29" s="2" t="s">
        <v>20</v>
      </c>
    </row>
    <row r="30" spans="1:9" x14ac:dyDescent="0.25">
      <c r="A30" s="2" t="s">
        <v>6</v>
      </c>
      <c r="B30" s="2" t="s">
        <v>29</v>
      </c>
      <c r="C30" s="7"/>
      <c r="D30" s="7"/>
      <c r="E30" s="7"/>
      <c r="F30" s="17">
        <v>16000</v>
      </c>
      <c r="G30" s="16" t="s">
        <v>73</v>
      </c>
      <c r="H30" s="11" t="s">
        <v>74</v>
      </c>
      <c r="I30" s="2" t="s">
        <v>98</v>
      </c>
    </row>
    <row r="31" spans="1:9" x14ac:dyDescent="0.25">
      <c r="A31" s="2" t="s">
        <v>6</v>
      </c>
      <c r="B31" s="2" t="s">
        <v>29</v>
      </c>
      <c r="C31" s="7"/>
      <c r="D31" s="7"/>
      <c r="E31" s="7"/>
      <c r="F31" s="7">
        <v>18000</v>
      </c>
      <c r="G31" s="4" t="s">
        <v>108</v>
      </c>
      <c r="H31" s="11" t="s">
        <v>112</v>
      </c>
      <c r="I31" s="2" t="s">
        <v>20</v>
      </c>
    </row>
    <row r="32" spans="1:9" x14ac:dyDescent="0.25">
      <c r="C32" s="7"/>
      <c r="D32" s="7"/>
      <c r="E32" s="7"/>
      <c r="F32" s="7"/>
      <c r="G32" s="4"/>
      <c r="H32" s="11"/>
    </row>
    <row r="33" spans="1:9" x14ac:dyDescent="0.25">
      <c r="A33" s="2" t="s">
        <v>6</v>
      </c>
      <c r="B33" s="2" t="s">
        <v>10</v>
      </c>
      <c r="C33" s="17">
        <v>18600</v>
      </c>
      <c r="D33" s="18">
        <v>60000</v>
      </c>
      <c r="E33" s="7">
        <f>+(F33+F34+F35)/3</f>
        <v>42366.666666666664</v>
      </c>
      <c r="F33" s="7">
        <v>48500</v>
      </c>
      <c r="G33" s="4" t="s">
        <v>104</v>
      </c>
      <c r="H33" s="12" t="s">
        <v>63</v>
      </c>
      <c r="I33" s="2" t="s">
        <v>20</v>
      </c>
    </row>
    <row r="34" spans="1:9" x14ac:dyDescent="0.25">
      <c r="A34" s="2" t="s">
        <v>6</v>
      </c>
      <c r="B34" s="2" t="s">
        <v>10</v>
      </c>
      <c r="C34" s="7"/>
      <c r="D34" s="7"/>
      <c r="E34" s="7"/>
      <c r="F34" s="18">
        <v>60000</v>
      </c>
      <c r="G34" s="19" t="s">
        <v>105</v>
      </c>
      <c r="H34" s="11" t="s">
        <v>62</v>
      </c>
      <c r="I34" s="2" t="s">
        <v>20</v>
      </c>
    </row>
    <row r="35" spans="1:9" x14ac:dyDescent="0.25">
      <c r="A35" s="2" t="s">
        <v>6</v>
      </c>
      <c r="B35" s="2" t="s">
        <v>10</v>
      </c>
      <c r="C35" s="7"/>
      <c r="D35" s="7"/>
      <c r="E35" s="7"/>
      <c r="F35" s="17">
        <v>18600</v>
      </c>
      <c r="G35" s="16" t="s">
        <v>83</v>
      </c>
      <c r="H35" s="11">
        <v>88009118000</v>
      </c>
      <c r="I35" s="2" t="s">
        <v>20</v>
      </c>
    </row>
    <row r="37" spans="1:9" x14ac:dyDescent="0.25">
      <c r="A37" s="2" t="s">
        <v>6</v>
      </c>
      <c r="B37" s="2" t="s">
        <v>103</v>
      </c>
      <c r="C37" s="17">
        <v>8500</v>
      </c>
      <c r="D37" s="18">
        <v>10500</v>
      </c>
      <c r="E37" s="7">
        <f>+(F37+F38)/2</f>
        <v>9500</v>
      </c>
      <c r="F37" s="17">
        <v>8500</v>
      </c>
      <c r="G37" s="16" t="s">
        <v>102</v>
      </c>
      <c r="H37" s="11" t="s">
        <v>96</v>
      </c>
      <c r="I37" s="2" t="s">
        <v>20</v>
      </c>
    </row>
    <row r="38" spans="1:9" x14ac:dyDescent="0.25">
      <c r="A38" s="2" t="s">
        <v>6</v>
      </c>
      <c r="B38" s="2" t="s">
        <v>103</v>
      </c>
      <c r="C38" s="7"/>
      <c r="D38" s="7"/>
      <c r="E38" s="7"/>
      <c r="F38" s="18">
        <v>10500</v>
      </c>
      <c r="G38" s="19" t="s">
        <v>110</v>
      </c>
      <c r="H38" s="11" t="s">
        <v>111</v>
      </c>
      <c r="I38" s="2" t="s">
        <v>20</v>
      </c>
    </row>
    <row r="39" spans="1:9" x14ac:dyDescent="0.25">
      <c r="C39" s="7"/>
      <c r="D39" s="7"/>
      <c r="E39" s="7"/>
      <c r="F39" s="7"/>
      <c r="G39" s="4"/>
      <c r="H39" s="11"/>
    </row>
    <row r="40" spans="1:9" x14ac:dyDescent="0.25">
      <c r="A40" s="2" t="s">
        <v>6</v>
      </c>
      <c r="B40" s="2" t="s">
        <v>97</v>
      </c>
      <c r="C40" s="17">
        <v>55500</v>
      </c>
      <c r="D40" s="18">
        <v>57803</v>
      </c>
      <c r="E40" s="7">
        <f>+(F40+F41)/2</f>
        <v>56651.5</v>
      </c>
      <c r="F40" s="17">
        <v>55500</v>
      </c>
      <c r="G40" s="16" t="s">
        <v>110</v>
      </c>
      <c r="H40" s="11" t="s">
        <v>111</v>
      </c>
      <c r="I40" s="2" t="s">
        <v>20</v>
      </c>
    </row>
    <row r="41" spans="1:9" x14ac:dyDescent="0.25">
      <c r="A41" s="2" t="s">
        <v>6</v>
      </c>
      <c r="B41" s="2" t="s">
        <v>97</v>
      </c>
      <c r="C41" s="7"/>
      <c r="D41" s="7"/>
      <c r="E41" s="7"/>
      <c r="F41" s="18">
        <v>57803</v>
      </c>
      <c r="G41" s="19" t="s">
        <v>102</v>
      </c>
      <c r="H41" s="11" t="s">
        <v>96</v>
      </c>
      <c r="I41" s="2" t="s">
        <v>20</v>
      </c>
    </row>
    <row r="42" spans="1:9" x14ac:dyDescent="0.25">
      <c r="C42" s="7"/>
      <c r="D42" s="7"/>
      <c r="E42" s="7"/>
      <c r="F42" s="7"/>
      <c r="G42" s="4"/>
      <c r="H42" s="11"/>
    </row>
    <row r="43" spans="1:9" x14ac:dyDescent="0.25">
      <c r="A43" s="2" t="s">
        <v>6</v>
      </c>
      <c r="B43" s="2" t="s">
        <v>115</v>
      </c>
      <c r="C43" s="17">
        <v>40409</v>
      </c>
      <c r="D43" s="18">
        <v>46000</v>
      </c>
      <c r="E43" s="7">
        <f>+(F43+F44)/2</f>
        <v>43204.5</v>
      </c>
      <c r="F43" s="18">
        <v>46000</v>
      </c>
      <c r="G43" s="19" t="s">
        <v>110</v>
      </c>
      <c r="H43" s="11" t="s">
        <v>111</v>
      </c>
      <c r="I43" s="2" t="s">
        <v>20</v>
      </c>
    </row>
    <row r="44" spans="1:9" x14ac:dyDescent="0.25">
      <c r="A44" s="2" t="s">
        <v>6</v>
      </c>
      <c r="B44" s="2" t="s">
        <v>115</v>
      </c>
      <c r="C44" s="7"/>
      <c r="D44" s="7"/>
      <c r="E44" s="7"/>
      <c r="F44" s="17">
        <v>40409</v>
      </c>
      <c r="G44" s="16" t="s">
        <v>102</v>
      </c>
      <c r="H44" s="11" t="s">
        <v>96</v>
      </c>
      <c r="I44" s="2" t="s">
        <v>20</v>
      </c>
    </row>
    <row r="73" spans="2:5" x14ac:dyDescent="0.25">
      <c r="B73" s="3"/>
      <c r="C73" s="3"/>
      <c r="D73" s="3"/>
      <c r="E73" s="3"/>
    </row>
    <row r="77" spans="2:5" x14ac:dyDescent="0.25">
      <c r="B77" s="3"/>
      <c r="C77" s="3"/>
      <c r="D77" s="3"/>
      <c r="E77" s="3"/>
    </row>
    <row r="85" spans="2:5" x14ac:dyDescent="0.25">
      <c r="B85" s="3"/>
      <c r="C85" s="3"/>
      <c r="D85" s="3"/>
      <c r="E85" s="3"/>
    </row>
  </sheetData>
  <hyperlinks>
    <hyperlink ref="H33" r:id="rId1" tooltip="Llamar a través de Hangouts" display="https://www.google.com/search?q=torre+medica+pinares&amp;oq=torre+medica&amp;aqs=chrome.1.69i57j0l5.8586j0j8&amp;sourceid=chrome&amp;ie=UTF-8"/>
  </hyperlinks>
  <pageMargins left="0.7" right="0.7" top="0.75" bottom="0.75" header="0.3" footer="0.3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23"/>
  <sheetViews>
    <sheetView workbookViewId="0">
      <selection activeCell="A7" sqref="A7"/>
    </sheetView>
  </sheetViews>
  <sheetFormatPr baseColWidth="10" defaultRowHeight="15" x14ac:dyDescent="0.25"/>
  <cols>
    <col min="1" max="1" width="22.7109375" style="2" customWidth="1"/>
    <col min="2" max="2" width="38.28515625" style="2" customWidth="1"/>
    <col min="3" max="3" width="12.28515625" style="2" customWidth="1"/>
    <col min="4" max="5" width="13" style="2" customWidth="1"/>
    <col min="6" max="6" width="10.5703125" style="2" customWidth="1"/>
    <col min="7" max="7" width="39.140625" style="2" bestFit="1" customWidth="1"/>
    <col min="8" max="8" width="14.28515625" style="2" bestFit="1" customWidth="1"/>
    <col min="9" max="16384" width="11.42578125" style="2"/>
  </cols>
  <sheetData>
    <row r="1" spans="1:10" ht="15.75" x14ac:dyDescent="0.25">
      <c r="A1" s="1" t="s">
        <v>3</v>
      </c>
      <c r="B1" s="1" t="s">
        <v>4</v>
      </c>
      <c r="C1" s="1" t="s">
        <v>117</v>
      </c>
      <c r="D1" s="1" t="s">
        <v>116</v>
      </c>
      <c r="E1" s="1" t="s">
        <v>118</v>
      </c>
      <c r="F1" s="1" t="s">
        <v>5</v>
      </c>
      <c r="G1" s="1" t="s">
        <v>9</v>
      </c>
      <c r="H1" s="1" t="s">
        <v>99</v>
      </c>
      <c r="I1" s="1" t="s">
        <v>0</v>
      </c>
      <c r="J1" s="5"/>
    </row>
    <row r="2" spans="1:10" ht="15.75" x14ac:dyDescent="0.25">
      <c r="A2" s="2" t="s">
        <v>23</v>
      </c>
      <c r="B2" s="2" t="s">
        <v>26</v>
      </c>
      <c r="C2" s="17">
        <v>19000</v>
      </c>
      <c r="D2" s="18">
        <v>40000</v>
      </c>
      <c r="E2" s="7">
        <f>+(F2+F3+F4)/3</f>
        <v>29666.666666666668</v>
      </c>
      <c r="F2" s="17">
        <v>19000</v>
      </c>
      <c r="G2" s="16" t="s">
        <v>76</v>
      </c>
      <c r="H2" s="11" t="s">
        <v>77</v>
      </c>
      <c r="I2" s="2" t="s">
        <v>20</v>
      </c>
    </row>
    <row r="3" spans="1:10" ht="15.75" x14ac:dyDescent="0.25">
      <c r="A3" s="2" t="s">
        <v>23</v>
      </c>
      <c r="B3" s="2" t="s">
        <v>26</v>
      </c>
      <c r="C3" s="7"/>
      <c r="D3" s="7"/>
      <c r="E3" s="7"/>
      <c r="F3" s="7">
        <v>30000</v>
      </c>
      <c r="G3" s="4" t="s">
        <v>78</v>
      </c>
      <c r="H3" s="11" t="s">
        <v>36</v>
      </c>
      <c r="I3" s="2" t="s">
        <v>20</v>
      </c>
    </row>
    <row r="4" spans="1:10" ht="15.75" x14ac:dyDescent="0.25">
      <c r="A4" s="2" t="s">
        <v>23</v>
      </c>
      <c r="B4" s="2" t="s">
        <v>26</v>
      </c>
      <c r="C4" s="7"/>
      <c r="D4" s="7"/>
      <c r="E4" s="7"/>
      <c r="F4" s="18">
        <v>40000</v>
      </c>
      <c r="G4" s="19" t="s">
        <v>84</v>
      </c>
      <c r="H4" s="11" t="s">
        <v>79</v>
      </c>
      <c r="I4" s="2" t="s">
        <v>20</v>
      </c>
    </row>
    <row r="5" spans="1:10" ht="15.75" x14ac:dyDescent="0.25">
      <c r="C5" s="7"/>
      <c r="D5" s="7"/>
      <c r="E5" s="7"/>
      <c r="F5" s="7"/>
      <c r="G5" s="4"/>
      <c r="H5" s="11"/>
    </row>
    <row r="6" spans="1:10" ht="15.75" x14ac:dyDescent="0.25">
      <c r="A6" s="2" t="s">
        <v>23</v>
      </c>
      <c r="B6" s="2" t="s">
        <v>31</v>
      </c>
      <c r="C6" s="17">
        <v>24000</v>
      </c>
      <c r="D6" s="18">
        <v>32000</v>
      </c>
      <c r="E6" s="7">
        <f>+(F6+F7+F8+F9)/4</f>
        <v>26425</v>
      </c>
      <c r="F6" s="7">
        <v>24700</v>
      </c>
      <c r="G6" s="4" t="s">
        <v>49</v>
      </c>
      <c r="H6" s="11" t="s">
        <v>50</v>
      </c>
      <c r="I6" s="2" t="s">
        <v>20</v>
      </c>
    </row>
    <row r="7" spans="1:10" ht="15.75" x14ac:dyDescent="0.25">
      <c r="A7" s="2" t="s">
        <v>23</v>
      </c>
      <c r="B7" s="2" t="s">
        <v>31</v>
      </c>
      <c r="C7" s="7"/>
      <c r="D7" s="7"/>
      <c r="E7" s="7"/>
      <c r="F7" s="7">
        <v>25000</v>
      </c>
      <c r="G7" s="4" t="s">
        <v>61</v>
      </c>
      <c r="H7" s="12" t="s">
        <v>63</v>
      </c>
      <c r="I7" s="2" t="s">
        <v>20</v>
      </c>
    </row>
    <row r="8" spans="1:10" ht="15.75" x14ac:dyDescent="0.25">
      <c r="A8" s="2" t="s">
        <v>23</v>
      </c>
      <c r="B8" s="2" t="s">
        <v>31</v>
      </c>
      <c r="C8" s="7"/>
      <c r="D8" s="7"/>
      <c r="E8" s="7"/>
      <c r="F8" s="17">
        <v>24000</v>
      </c>
      <c r="G8" s="16" t="s">
        <v>85</v>
      </c>
      <c r="H8" s="11" t="s">
        <v>64</v>
      </c>
      <c r="I8" s="2" t="s">
        <v>100</v>
      </c>
    </row>
    <row r="9" spans="1:10" ht="15.75" x14ac:dyDescent="0.25">
      <c r="A9" s="2" t="s">
        <v>23</v>
      </c>
      <c r="B9" s="2" t="s">
        <v>31</v>
      </c>
      <c r="C9" s="7"/>
      <c r="D9" s="7"/>
      <c r="E9" s="7"/>
      <c r="F9" s="18">
        <v>32000</v>
      </c>
      <c r="G9" s="19" t="s">
        <v>86</v>
      </c>
      <c r="H9" s="11" t="s">
        <v>75</v>
      </c>
      <c r="I9" s="2" t="s">
        <v>98</v>
      </c>
    </row>
    <row r="10" spans="1:10" ht="15.75" x14ac:dyDescent="0.25">
      <c r="C10" s="7"/>
      <c r="D10" s="7"/>
      <c r="E10" s="7"/>
      <c r="F10" s="7"/>
      <c r="G10" s="4"/>
      <c r="H10" s="11"/>
    </row>
    <row r="11" spans="1:10" ht="15.75" x14ac:dyDescent="0.25">
      <c r="A11" s="2" t="s">
        <v>23</v>
      </c>
      <c r="B11" s="2" t="s">
        <v>25</v>
      </c>
      <c r="C11" s="17">
        <v>14000</v>
      </c>
      <c r="D11" s="18">
        <v>23500</v>
      </c>
      <c r="E11" s="7">
        <f>+(F11+F12+F13+F14)/4</f>
        <v>18000</v>
      </c>
      <c r="F11" s="18">
        <v>23500</v>
      </c>
      <c r="G11" s="19" t="s">
        <v>85</v>
      </c>
      <c r="H11" s="11" t="s">
        <v>64</v>
      </c>
      <c r="I11" s="2" t="s">
        <v>100</v>
      </c>
    </row>
    <row r="12" spans="1:10" ht="15.75" x14ac:dyDescent="0.25">
      <c r="A12" s="2" t="s">
        <v>23</v>
      </c>
      <c r="B12" s="2" t="s">
        <v>25</v>
      </c>
      <c r="C12" s="7"/>
      <c r="D12" s="7"/>
      <c r="E12" s="7"/>
      <c r="F12" s="17">
        <v>14000</v>
      </c>
      <c r="G12" s="16" t="s">
        <v>87</v>
      </c>
      <c r="H12" s="11">
        <v>24421155</v>
      </c>
      <c r="I12" s="2" t="s">
        <v>98</v>
      </c>
    </row>
    <row r="13" spans="1:10" ht="15.75" x14ac:dyDescent="0.25">
      <c r="A13" s="2" t="s">
        <v>23</v>
      </c>
      <c r="B13" s="2" t="s">
        <v>25</v>
      </c>
      <c r="C13" s="7"/>
      <c r="D13" s="7"/>
      <c r="E13" s="7"/>
      <c r="F13" s="7">
        <v>15500</v>
      </c>
      <c r="G13" s="4" t="s">
        <v>86</v>
      </c>
      <c r="H13" s="11" t="s">
        <v>64</v>
      </c>
      <c r="I13" s="2" t="s">
        <v>100</v>
      </c>
    </row>
    <row r="14" spans="1:10" ht="15.75" x14ac:dyDescent="0.25">
      <c r="A14" s="2" t="s">
        <v>23</v>
      </c>
      <c r="B14" s="2" t="s">
        <v>25</v>
      </c>
      <c r="C14" s="7"/>
      <c r="D14" s="7"/>
      <c r="E14" s="7"/>
      <c r="F14" s="7">
        <v>19000</v>
      </c>
      <c r="G14" s="4" t="s">
        <v>108</v>
      </c>
      <c r="H14" s="11" t="s">
        <v>109</v>
      </c>
      <c r="I14" s="2" t="s">
        <v>20</v>
      </c>
    </row>
    <row r="15" spans="1:10" ht="15.75" x14ac:dyDescent="0.25">
      <c r="C15" s="7"/>
      <c r="D15" s="7"/>
      <c r="E15" s="7"/>
      <c r="F15" s="7"/>
      <c r="G15" s="4"/>
      <c r="H15" s="11"/>
    </row>
    <row r="16" spans="1:10" ht="15.75" x14ac:dyDescent="0.25">
      <c r="A16" s="2" t="s">
        <v>23</v>
      </c>
      <c r="B16" s="2" t="s">
        <v>24</v>
      </c>
      <c r="C16" s="17">
        <v>23500</v>
      </c>
      <c r="D16" s="18">
        <v>55000</v>
      </c>
      <c r="E16" s="7">
        <f>+(F16+F17+F18+F19)/4</f>
        <v>34500</v>
      </c>
      <c r="F16" s="7">
        <v>31500</v>
      </c>
      <c r="G16" s="4" t="s">
        <v>85</v>
      </c>
      <c r="H16" s="11" t="s">
        <v>64</v>
      </c>
      <c r="I16" s="2" t="s">
        <v>100</v>
      </c>
    </row>
    <row r="17" spans="1:9" ht="15.75" x14ac:dyDescent="0.25">
      <c r="A17" s="2" t="s">
        <v>23</v>
      </c>
      <c r="B17" s="2" t="s">
        <v>24</v>
      </c>
      <c r="C17" s="7"/>
      <c r="D17" s="7"/>
      <c r="E17" s="7"/>
      <c r="F17" s="18">
        <v>55000</v>
      </c>
      <c r="G17" s="19" t="s">
        <v>88</v>
      </c>
      <c r="H17" s="11" t="s">
        <v>72</v>
      </c>
      <c r="I17" s="2" t="s">
        <v>98</v>
      </c>
    </row>
    <row r="18" spans="1:9" ht="15.75" x14ac:dyDescent="0.25">
      <c r="A18" s="2" t="s">
        <v>23</v>
      </c>
      <c r="B18" s="2" t="s">
        <v>24</v>
      </c>
      <c r="C18" s="7"/>
      <c r="D18" s="7"/>
      <c r="E18" s="7"/>
      <c r="F18" s="7">
        <v>28000</v>
      </c>
      <c r="G18" s="4" t="s">
        <v>87</v>
      </c>
      <c r="H18" s="11">
        <v>24421155</v>
      </c>
      <c r="I18" s="2" t="s">
        <v>98</v>
      </c>
    </row>
    <row r="19" spans="1:9" ht="15.75" x14ac:dyDescent="0.25">
      <c r="A19" s="2" t="s">
        <v>23</v>
      </c>
      <c r="B19" s="2" t="s">
        <v>24</v>
      </c>
      <c r="C19" s="7"/>
      <c r="D19" s="7"/>
      <c r="E19" s="7"/>
      <c r="F19" s="17">
        <v>23500</v>
      </c>
      <c r="G19" s="16" t="s">
        <v>113</v>
      </c>
      <c r="H19" s="11"/>
    </row>
    <row r="20" spans="1:9" ht="15.75" x14ac:dyDescent="0.25">
      <c r="C20" s="7"/>
      <c r="D20" s="7"/>
      <c r="E20" s="7"/>
      <c r="F20" s="7"/>
      <c r="G20" s="4"/>
      <c r="H20" s="11"/>
    </row>
    <row r="30" spans="1:9" ht="15.75" x14ac:dyDescent="0.25"/>
    <row r="34" ht="15.75" x14ac:dyDescent="0.25"/>
    <row r="42" ht="15.75" x14ac:dyDescent="0.25"/>
    <row r="50" ht="15.75" x14ac:dyDescent="0.25"/>
    <row r="69" ht="15.75" x14ac:dyDescent="0.25"/>
    <row r="111" ht="15.75" x14ac:dyDescent="0.25"/>
    <row r="115" ht="15.75" x14ac:dyDescent="0.25"/>
    <row r="123" ht="15.75" x14ac:dyDescent="0.25"/>
  </sheetData>
  <hyperlinks>
    <hyperlink ref="H7" r:id="rId1" tooltip="Llamar a través de Hangouts" display="https://www.google.com/search?q=torre+medica+pinares&amp;oq=torre+medica&amp;aqs=chrome.1.69i57j0l5.8586j0j8&amp;sourceid=chrome&amp;ie=UTF-8"/>
  </hyperlinks>
  <pageMargins left="0.7" right="0.7" top="0.75" bottom="0.75" header="0.3" footer="0.3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69"/>
  <sheetViews>
    <sheetView workbookViewId="0">
      <selection activeCell="B17" sqref="B17"/>
    </sheetView>
  </sheetViews>
  <sheetFormatPr baseColWidth="10" defaultRowHeight="15" x14ac:dyDescent="0.25"/>
  <cols>
    <col min="1" max="1" width="22.7109375" style="2" customWidth="1"/>
    <col min="2" max="2" width="38.28515625" style="2" customWidth="1"/>
    <col min="3" max="3" width="12.28515625" style="2" customWidth="1"/>
    <col min="4" max="5" width="13" style="2" customWidth="1"/>
    <col min="6" max="6" width="10.5703125" style="2" customWidth="1"/>
    <col min="7" max="7" width="39.140625" style="2" bestFit="1" customWidth="1"/>
    <col min="8" max="8" width="14.28515625" style="2" bestFit="1" customWidth="1"/>
    <col min="9" max="16384" width="11.42578125" style="2"/>
  </cols>
  <sheetData>
    <row r="1" spans="1:10" ht="15.75" x14ac:dyDescent="0.25">
      <c r="A1" s="1" t="s">
        <v>3</v>
      </c>
      <c r="B1" s="1" t="s">
        <v>4</v>
      </c>
      <c r="C1" s="1" t="s">
        <v>117</v>
      </c>
      <c r="D1" s="1" t="s">
        <v>116</v>
      </c>
      <c r="E1" s="1" t="s">
        <v>118</v>
      </c>
      <c r="F1" s="1" t="s">
        <v>5</v>
      </c>
      <c r="G1" s="1" t="s">
        <v>9</v>
      </c>
      <c r="H1" s="1" t="s">
        <v>99</v>
      </c>
      <c r="I1" s="1" t="s">
        <v>0</v>
      </c>
      <c r="J1" s="5"/>
    </row>
    <row r="2" spans="1:10" ht="15.75" x14ac:dyDescent="0.25">
      <c r="A2" s="2" t="s">
        <v>11</v>
      </c>
      <c r="B2" s="2" t="s">
        <v>21</v>
      </c>
      <c r="C2" s="17">
        <v>39500</v>
      </c>
      <c r="D2" s="18">
        <v>60000</v>
      </c>
      <c r="E2" s="7">
        <f>+(F2+F3+F4+F5)/4</f>
        <v>53625</v>
      </c>
      <c r="F2" s="7">
        <v>55000</v>
      </c>
      <c r="G2" s="4" t="s">
        <v>42</v>
      </c>
      <c r="H2" s="13" t="s">
        <v>35</v>
      </c>
      <c r="I2" s="2" t="s">
        <v>20</v>
      </c>
    </row>
    <row r="3" spans="1:10" ht="15.75" x14ac:dyDescent="0.25">
      <c r="A3" s="2" t="s">
        <v>11</v>
      </c>
      <c r="B3" s="2" t="s">
        <v>21</v>
      </c>
      <c r="C3" s="7"/>
      <c r="D3" s="7"/>
      <c r="E3" s="7"/>
      <c r="F3" s="18">
        <v>60000</v>
      </c>
      <c r="G3" s="19" t="s">
        <v>34</v>
      </c>
      <c r="H3" s="11" t="s">
        <v>36</v>
      </c>
      <c r="I3" s="2" t="s">
        <v>20</v>
      </c>
    </row>
    <row r="4" spans="1:10" ht="15.75" x14ac:dyDescent="0.25">
      <c r="A4" s="2" t="s">
        <v>11</v>
      </c>
      <c r="B4" s="2" t="s">
        <v>21</v>
      </c>
      <c r="C4" s="7"/>
      <c r="D4" s="7"/>
      <c r="E4" s="7"/>
      <c r="F4" s="17">
        <v>39500</v>
      </c>
      <c r="G4" s="16" t="s">
        <v>113</v>
      </c>
      <c r="H4" s="11" t="s">
        <v>114</v>
      </c>
      <c r="I4" s="2" t="s">
        <v>20</v>
      </c>
    </row>
    <row r="5" spans="1:10" ht="15.75" x14ac:dyDescent="0.25">
      <c r="A5" s="2" t="s">
        <v>11</v>
      </c>
      <c r="B5" s="2" t="s">
        <v>21</v>
      </c>
      <c r="C5" s="7"/>
      <c r="D5" s="7"/>
      <c r="E5" s="7"/>
      <c r="F5" s="7">
        <v>60000</v>
      </c>
      <c r="G5" s="4" t="s">
        <v>38</v>
      </c>
      <c r="H5" s="14" t="s">
        <v>37</v>
      </c>
      <c r="I5" s="2" t="s">
        <v>20</v>
      </c>
    </row>
    <row r="6" spans="1:10" ht="15.75" x14ac:dyDescent="0.25">
      <c r="C6" s="7"/>
      <c r="D6" s="7"/>
      <c r="E6" s="7"/>
      <c r="F6" s="7"/>
      <c r="G6" s="4"/>
      <c r="H6" s="14"/>
    </row>
    <row r="7" spans="1:10" ht="15.75" x14ac:dyDescent="0.25">
      <c r="A7" s="2" t="s">
        <v>11</v>
      </c>
      <c r="B7" s="2" t="s">
        <v>18</v>
      </c>
      <c r="C7" s="17">
        <v>26000</v>
      </c>
      <c r="D7" s="18">
        <v>55000</v>
      </c>
      <c r="E7" s="7">
        <f>+(F7+F8+F9+F10)/4</f>
        <v>45250</v>
      </c>
      <c r="F7" s="7">
        <v>50000</v>
      </c>
      <c r="G7" s="4" t="s">
        <v>38</v>
      </c>
      <c r="H7" s="14" t="s">
        <v>37</v>
      </c>
      <c r="I7" s="2" t="s">
        <v>20</v>
      </c>
    </row>
    <row r="8" spans="1:10" ht="15.75" x14ac:dyDescent="0.25">
      <c r="A8" s="2" t="s">
        <v>11</v>
      </c>
      <c r="B8" s="2" t="s">
        <v>18</v>
      </c>
      <c r="C8" s="7"/>
      <c r="D8" s="7"/>
      <c r="E8" s="7"/>
      <c r="F8" s="18">
        <v>55000</v>
      </c>
      <c r="G8" s="19" t="s">
        <v>85</v>
      </c>
      <c r="H8" s="11" t="s">
        <v>64</v>
      </c>
      <c r="I8" s="2" t="s">
        <v>100</v>
      </c>
    </row>
    <row r="9" spans="1:10" ht="15.75" x14ac:dyDescent="0.25">
      <c r="A9" s="2" t="s">
        <v>11</v>
      </c>
      <c r="B9" s="2" t="s">
        <v>18</v>
      </c>
      <c r="C9" s="7"/>
      <c r="D9" s="7"/>
      <c r="E9" s="7"/>
      <c r="F9" s="17">
        <v>26000</v>
      </c>
      <c r="G9" s="16" t="s">
        <v>113</v>
      </c>
      <c r="H9" s="11" t="s">
        <v>114</v>
      </c>
      <c r="I9" s="2" t="s">
        <v>20</v>
      </c>
    </row>
    <row r="10" spans="1:10" ht="15.75" x14ac:dyDescent="0.25">
      <c r="A10" s="2" t="s">
        <v>11</v>
      </c>
      <c r="B10" s="2" t="s">
        <v>18</v>
      </c>
      <c r="C10" s="7"/>
      <c r="D10" s="7"/>
      <c r="E10" s="7"/>
      <c r="F10" s="7">
        <v>50000</v>
      </c>
      <c r="G10" s="4" t="s">
        <v>65</v>
      </c>
      <c r="H10" s="11" t="s">
        <v>66</v>
      </c>
      <c r="I10" s="2" t="s">
        <v>20</v>
      </c>
    </row>
    <row r="11" spans="1:10" ht="15.75" x14ac:dyDescent="0.25">
      <c r="C11" s="7"/>
      <c r="D11" s="7"/>
      <c r="E11" s="7"/>
      <c r="F11" s="7"/>
      <c r="G11" s="4"/>
      <c r="H11" s="11"/>
    </row>
    <row r="12" spans="1:10" ht="15.75" x14ac:dyDescent="0.25">
      <c r="A12" s="2" t="s">
        <v>11</v>
      </c>
      <c r="B12" s="2" t="s">
        <v>16</v>
      </c>
      <c r="C12" s="17">
        <v>26000</v>
      </c>
      <c r="D12" s="18">
        <v>75000</v>
      </c>
      <c r="E12" s="7">
        <f>+(F12+F13+F14+F15+F16)/5</f>
        <v>57200</v>
      </c>
      <c r="F12" s="7">
        <v>70000</v>
      </c>
      <c r="G12" s="4" t="s">
        <v>45</v>
      </c>
      <c r="H12" s="11" t="s">
        <v>36</v>
      </c>
      <c r="I12" s="2" t="s">
        <v>20</v>
      </c>
    </row>
    <row r="13" spans="1:10" ht="15.75" x14ac:dyDescent="0.25">
      <c r="A13" s="2" t="s">
        <v>11</v>
      </c>
      <c r="B13" s="2" t="s">
        <v>16</v>
      </c>
      <c r="C13" s="7"/>
      <c r="D13" s="7"/>
      <c r="E13" s="7"/>
      <c r="F13" s="7">
        <v>50000</v>
      </c>
      <c r="G13" s="4" t="s">
        <v>46</v>
      </c>
      <c r="H13" s="11" t="s">
        <v>36</v>
      </c>
      <c r="I13" s="2" t="s">
        <v>20</v>
      </c>
    </row>
    <row r="14" spans="1:10" ht="15.75" x14ac:dyDescent="0.25">
      <c r="A14" s="2" t="s">
        <v>11</v>
      </c>
      <c r="B14" s="2" t="s">
        <v>16</v>
      </c>
      <c r="C14" s="7"/>
      <c r="D14" s="7"/>
      <c r="E14" s="7"/>
      <c r="F14" s="7">
        <v>65000</v>
      </c>
      <c r="G14" s="4" t="s">
        <v>47</v>
      </c>
      <c r="H14" s="11" t="s">
        <v>36</v>
      </c>
      <c r="I14" s="2" t="s">
        <v>20</v>
      </c>
    </row>
    <row r="15" spans="1:10" ht="15.75" x14ac:dyDescent="0.25">
      <c r="A15" s="2" t="s">
        <v>11</v>
      </c>
      <c r="B15" s="2" t="s">
        <v>16</v>
      </c>
      <c r="C15" s="7"/>
      <c r="D15" s="7"/>
      <c r="E15" s="7"/>
      <c r="F15" s="18">
        <v>75000</v>
      </c>
      <c r="G15" s="19" t="s">
        <v>48</v>
      </c>
      <c r="H15" s="11" t="s">
        <v>36</v>
      </c>
      <c r="I15" s="2" t="s">
        <v>20</v>
      </c>
    </row>
    <row r="16" spans="1:10" ht="15.75" x14ac:dyDescent="0.25">
      <c r="A16" s="2" t="s">
        <v>11</v>
      </c>
      <c r="B16" s="2" t="s">
        <v>16</v>
      </c>
      <c r="C16" s="7"/>
      <c r="D16" s="7"/>
      <c r="E16" s="7"/>
      <c r="F16" s="17">
        <v>26000</v>
      </c>
      <c r="G16" s="16" t="s">
        <v>113</v>
      </c>
      <c r="H16" s="11"/>
    </row>
    <row r="17" spans="1:9" ht="15.75" x14ac:dyDescent="0.25">
      <c r="C17" s="7"/>
      <c r="D17" s="7"/>
      <c r="E17" s="7"/>
      <c r="F17" s="7"/>
      <c r="G17" s="4"/>
      <c r="H17" s="11"/>
    </row>
    <row r="18" spans="1:9" ht="15.75" x14ac:dyDescent="0.25">
      <c r="A18" s="2" t="s">
        <v>11</v>
      </c>
      <c r="B18" s="2" t="s">
        <v>12</v>
      </c>
      <c r="C18" s="17">
        <v>45000</v>
      </c>
      <c r="D18" s="18">
        <v>50000</v>
      </c>
      <c r="E18" s="7">
        <f>+(F18+F19+F20)/3</f>
        <v>46666.666666666664</v>
      </c>
      <c r="F18" s="17">
        <v>45000</v>
      </c>
      <c r="G18" s="16" t="s">
        <v>85</v>
      </c>
      <c r="H18" s="11" t="s">
        <v>64</v>
      </c>
      <c r="I18" s="2" t="s">
        <v>100</v>
      </c>
    </row>
    <row r="19" spans="1:9" ht="15.75" x14ac:dyDescent="0.25">
      <c r="A19" s="2" t="s">
        <v>11</v>
      </c>
      <c r="B19" s="2" t="s">
        <v>12</v>
      </c>
      <c r="C19" s="7"/>
      <c r="D19" s="7"/>
      <c r="E19" s="7"/>
      <c r="F19" s="18">
        <v>50000</v>
      </c>
      <c r="G19" s="19" t="s">
        <v>49</v>
      </c>
      <c r="H19" s="11" t="s">
        <v>50</v>
      </c>
      <c r="I19" s="2" t="s">
        <v>20</v>
      </c>
    </row>
    <row r="20" spans="1:9" ht="15.75" x14ac:dyDescent="0.25">
      <c r="A20" s="2" t="s">
        <v>11</v>
      </c>
      <c r="B20" s="2" t="s">
        <v>12</v>
      </c>
      <c r="C20" s="7"/>
      <c r="D20" s="7"/>
      <c r="E20" s="7"/>
      <c r="F20" s="7">
        <v>45000</v>
      </c>
      <c r="G20" s="4" t="s">
        <v>38</v>
      </c>
      <c r="H20" s="11" t="s">
        <v>70</v>
      </c>
      <c r="I20" s="2" t="s">
        <v>20</v>
      </c>
    </row>
    <row r="21" spans="1:9" ht="15.75" x14ac:dyDescent="0.25">
      <c r="C21" s="7"/>
      <c r="D21" s="7"/>
      <c r="E21" s="7"/>
      <c r="F21" s="7"/>
      <c r="G21" s="4"/>
      <c r="H21" s="11"/>
    </row>
    <row r="22" spans="1:9" ht="15.75" x14ac:dyDescent="0.25">
      <c r="A22" s="2" t="s">
        <v>11</v>
      </c>
      <c r="B22" s="2" t="s">
        <v>22</v>
      </c>
      <c r="C22" s="17">
        <v>18000</v>
      </c>
      <c r="D22" s="18">
        <v>35000</v>
      </c>
      <c r="E22" s="7">
        <f>+(F22+F23+F24+F25)/4</f>
        <v>28000</v>
      </c>
      <c r="F22" s="17">
        <v>18000</v>
      </c>
      <c r="G22" s="16" t="s">
        <v>85</v>
      </c>
      <c r="H22" s="11" t="s">
        <v>64</v>
      </c>
      <c r="I22" s="2" t="s">
        <v>100</v>
      </c>
    </row>
    <row r="23" spans="1:9" ht="15.75" x14ac:dyDescent="0.25">
      <c r="A23" s="2" t="s">
        <v>11</v>
      </c>
      <c r="B23" s="2" t="s">
        <v>22</v>
      </c>
      <c r="C23" s="7" t="s">
        <v>119</v>
      </c>
      <c r="D23" s="7"/>
      <c r="E23" s="7"/>
      <c r="F23" s="7">
        <v>30000</v>
      </c>
      <c r="G23" s="4" t="s">
        <v>67</v>
      </c>
      <c r="H23" s="11" t="s">
        <v>36</v>
      </c>
      <c r="I23" s="2" t="s">
        <v>20</v>
      </c>
    </row>
    <row r="24" spans="1:9" ht="15.75" x14ac:dyDescent="0.25">
      <c r="A24" s="2" t="s">
        <v>11</v>
      </c>
      <c r="B24" s="2" t="s">
        <v>22</v>
      </c>
      <c r="C24" s="7" t="s">
        <v>119</v>
      </c>
      <c r="D24" s="7"/>
      <c r="E24" s="7"/>
      <c r="F24" s="18">
        <v>35000</v>
      </c>
      <c r="G24" s="19" t="s">
        <v>68</v>
      </c>
      <c r="H24" s="11" t="s">
        <v>36</v>
      </c>
      <c r="I24" s="2" t="s">
        <v>20</v>
      </c>
    </row>
    <row r="25" spans="1:9" ht="15.75" x14ac:dyDescent="0.25">
      <c r="A25" s="2" t="s">
        <v>11</v>
      </c>
      <c r="B25" s="2" t="s">
        <v>22</v>
      </c>
      <c r="C25" s="7" t="s">
        <v>119</v>
      </c>
      <c r="D25" s="7"/>
      <c r="E25" s="7"/>
      <c r="F25" s="7">
        <v>29000</v>
      </c>
      <c r="G25" s="4" t="s">
        <v>65</v>
      </c>
      <c r="H25" s="11" t="s">
        <v>69</v>
      </c>
      <c r="I25" s="2" t="s">
        <v>20</v>
      </c>
    </row>
    <row r="26" spans="1:9" ht="15.75" x14ac:dyDescent="0.25">
      <c r="C26" s="7"/>
      <c r="D26" s="7"/>
      <c r="E26" s="7"/>
      <c r="F26" s="7"/>
      <c r="G26" s="4"/>
      <c r="H26" s="11"/>
    </row>
    <row r="27" spans="1:9" ht="15.75" x14ac:dyDescent="0.25">
      <c r="A27" s="2" t="s">
        <v>11</v>
      </c>
      <c r="B27" s="2" t="s">
        <v>19</v>
      </c>
      <c r="C27" s="17">
        <v>50000</v>
      </c>
      <c r="D27" s="18">
        <v>70000</v>
      </c>
      <c r="E27" s="7">
        <f>+(F27+F28+F29)/3</f>
        <v>60000</v>
      </c>
      <c r="F27" s="17">
        <v>50000</v>
      </c>
      <c r="G27" s="16" t="s">
        <v>91</v>
      </c>
      <c r="H27" s="11" t="s">
        <v>43</v>
      </c>
      <c r="I27" s="2" t="s">
        <v>20</v>
      </c>
    </row>
    <row r="28" spans="1:9" ht="15.75" x14ac:dyDescent="0.25">
      <c r="A28" s="2" t="s">
        <v>11</v>
      </c>
      <c r="B28" s="2" t="s">
        <v>19</v>
      </c>
      <c r="C28" s="7"/>
      <c r="D28" s="7"/>
      <c r="E28" s="7"/>
      <c r="F28" s="18">
        <v>70000</v>
      </c>
      <c r="G28" s="19" t="s">
        <v>44</v>
      </c>
      <c r="H28" s="11" t="s">
        <v>36</v>
      </c>
      <c r="I28" s="2" t="s">
        <v>20</v>
      </c>
    </row>
    <row r="29" spans="1:9" ht="15.75" x14ac:dyDescent="0.25">
      <c r="A29" s="2" t="s">
        <v>11</v>
      </c>
      <c r="B29" s="2" t="s">
        <v>19</v>
      </c>
      <c r="C29" s="7"/>
      <c r="D29" s="7"/>
      <c r="E29" s="7"/>
      <c r="F29" s="7">
        <v>60000</v>
      </c>
      <c r="G29" s="4" t="s">
        <v>92</v>
      </c>
      <c r="H29" s="11" t="s">
        <v>50</v>
      </c>
      <c r="I29" s="2" t="s">
        <v>100</v>
      </c>
    </row>
    <row r="30" spans="1:9" ht="15.75" x14ac:dyDescent="0.25">
      <c r="C30" s="7"/>
      <c r="D30" s="7"/>
      <c r="E30" s="7"/>
      <c r="F30" s="7"/>
      <c r="G30" s="4"/>
      <c r="H30" s="11"/>
    </row>
    <row r="31" spans="1:9" ht="15.75" x14ac:dyDescent="0.25">
      <c r="A31" s="2" t="s">
        <v>11</v>
      </c>
      <c r="B31" s="2" t="s">
        <v>13</v>
      </c>
      <c r="C31" s="17">
        <v>55000</v>
      </c>
      <c r="D31" s="18">
        <v>60000</v>
      </c>
      <c r="E31" s="7">
        <f>+(F31+F32+F33+F34)/4</f>
        <v>58750</v>
      </c>
      <c r="F31" s="18">
        <v>60000</v>
      </c>
      <c r="G31" s="19" t="s">
        <v>39</v>
      </c>
      <c r="H31" s="11" t="s">
        <v>36</v>
      </c>
      <c r="I31" s="2" t="s">
        <v>20</v>
      </c>
    </row>
    <row r="32" spans="1:9" ht="15.75" x14ac:dyDescent="0.25">
      <c r="A32" s="2" t="s">
        <v>11</v>
      </c>
      <c r="B32" s="2" t="s">
        <v>13</v>
      </c>
      <c r="C32" s="7"/>
      <c r="D32" s="7"/>
      <c r="E32" s="7"/>
      <c r="F32" s="7">
        <v>60000</v>
      </c>
      <c r="G32" s="4" t="s">
        <v>33</v>
      </c>
      <c r="H32" s="11" t="s">
        <v>36</v>
      </c>
      <c r="I32" s="2" t="s">
        <v>20</v>
      </c>
    </row>
    <row r="33" spans="1:9" ht="15.75" x14ac:dyDescent="0.25">
      <c r="A33" s="2" t="s">
        <v>11</v>
      </c>
      <c r="B33" s="2" t="s">
        <v>13</v>
      </c>
      <c r="C33" s="7"/>
      <c r="D33" s="7"/>
      <c r="E33" s="7"/>
      <c r="F33" s="17">
        <v>55000</v>
      </c>
      <c r="G33" s="16" t="s">
        <v>32</v>
      </c>
      <c r="H33" s="11" t="s">
        <v>36</v>
      </c>
      <c r="I33" s="2" t="s">
        <v>20</v>
      </c>
    </row>
    <row r="34" spans="1:9" ht="15.75" x14ac:dyDescent="0.25">
      <c r="A34" s="2" t="s">
        <v>11</v>
      </c>
      <c r="B34" s="2" t="s">
        <v>13</v>
      </c>
      <c r="C34" s="7"/>
      <c r="D34" s="7"/>
      <c r="E34" s="7"/>
      <c r="F34" s="7">
        <v>60000</v>
      </c>
      <c r="G34" s="4" t="s">
        <v>40</v>
      </c>
      <c r="H34" s="20" t="s">
        <v>107</v>
      </c>
      <c r="I34" s="2" t="s">
        <v>20</v>
      </c>
    </row>
    <row r="39" spans="1:9" ht="15.75" x14ac:dyDescent="0.25"/>
    <row r="40" spans="1:9" ht="15.75" x14ac:dyDescent="0.25"/>
    <row r="41" spans="1:9" ht="15.75" x14ac:dyDescent="0.25"/>
    <row r="42" spans="1:9" ht="15.75" x14ac:dyDescent="0.25"/>
    <row r="43" spans="1:9" ht="15.75" x14ac:dyDescent="0.25"/>
    <row r="44" spans="1:9" ht="15.75" x14ac:dyDescent="0.25"/>
    <row r="45" spans="1:9" ht="15.75" x14ac:dyDescent="0.25"/>
    <row r="46" spans="1:9" ht="15.75" x14ac:dyDescent="0.25"/>
    <row r="73" spans="2:5" ht="15.75" x14ac:dyDescent="0.25">
      <c r="B73" s="3"/>
      <c r="C73" s="3"/>
      <c r="D73" s="3"/>
      <c r="E73" s="3"/>
    </row>
    <row r="77" spans="2:5" ht="15.75" x14ac:dyDescent="0.25">
      <c r="B77" s="3"/>
      <c r="C77" s="3"/>
      <c r="D77" s="3"/>
      <c r="E77" s="3"/>
    </row>
    <row r="85" spans="2:5" ht="15.75" x14ac:dyDescent="0.25">
      <c r="B85" s="3"/>
      <c r="C85" s="3"/>
      <c r="D85" s="3"/>
      <c r="E85" s="3"/>
    </row>
    <row r="88" spans="2:5" ht="15.75" x14ac:dyDescent="0.25"/>
    <row r="92" spans="2:5" ht="15.75" x14ac:dyDescent="0.25"/>
    <row r="93" spans="2:5" ht="15.75" x14ac:dyDescent="0.25"/>
    <row r="94" spans="2:5" ht="15.75" x14ac:dyDescent="0.25"/>
    <row r="136" ht="15.75" x14ac:dyDescent="0.25"/>
    <row r="140" ht="15.75" x14ac:dyDescent="0.25"/>
    <row r="148" ht="15.75" x14ac:dyDescent="0.25"/>
    <row r="162" ht="15.75" x14ac:dyDescent="0.25"/>
    <row r="165" ht="15.75" x14ac:dyDescent="0.25"/>
    <row r="169" ht="15.75" x14ac:dyDescent="0.25"/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67"/>
  <sheetViews>
    <sheetView workbookViewId="0">
      <selection activeCell="B22" sqref="B22"/>
    </sheetView>
  </sheetViews>
  <sheetFormatPr baseColWidth="10" defaultRowHeight="15" x14ac:dyDescent="0.25"/>
  <cols>
    <col min="1" max="1" width="22.7109375" style="2" customWidth="1"/>
    <col min="2" max="2" width="38.28515625" style="2" customWidth="1"/>
    <col min="3" max="3" width="12.28515625" style="2" customWidth="1"/>
    <col min="4" max="5" width="13" style="2" customWidth="1"/>
    <col min="6" max="6" width="10.5703125" style="2" customWidth="1"/>
    <col min="7" max="7" width="39.140625" style="2" bestFit="1" customWidth="1"/>
    <col min="8" max="8" width="14.28515625" style="2" bestFit="1" customWidth="1"/>
    <col min="9" max="16384" width="11.42578125" style="2"/>
  </cols>
  <sheetData>
    <row r="1" spans="1:10" ht="15.75" x14ac:dyDescent="0.25">
      <c r="A1" s="1" t="s">
        <v>3</v>
      </c>
      <c r="B1" s="1" t="s">
        <v>4</v>
      </c>
      <c r="C1" s="1" t="s">
        <v>117</v>
      </c>
      <c r="D1" s="1" t="s">
        <v>116</v>
      </c>
      <c r="E1" s="1" t="s">
        <v>118</v>
      </c>
      <c r="F1" s="1" t="s">
        <v>5</v>
      </c>
      <c r="G1" s="1" t="s">
        <v>9</v>
      </c>
      <c r="H1" s="1" t="s">
        <v>99</v>
      </c>
      <c r="I1" s="1" t="s">
        <v>0</v>
      </c>
      <c r="J1" s="5"/>
    </row>
    <row r="2" spans="1:10" ht="15.75" x14ac:dyDescent="0.25">
      <c r="A2" s="2" t="s">
        <v>11</v>
      </c>
      <c r="B2" s="2" t="s">
        <v>14</v>
      </c>
      <c r="C2" s="17">
        <v>20000</v>
      </c>
      <c r="D2" s="18">
        <v>34000</v>
      </c>
      <c r="E2" s="7">
        <f>+(F2+F3+F4+F5)/4</f>
        <v>28500</v>
      </c>
      <c r="F2" s="7">
        <v>30000</v>
      </c>
      <c r="G2" s="4" t="s">
        <v>56</v>
      </c>
      <c r="H2" s="11" t="s">
        <v>51</v>
      </c>
      <c r="I2" s="2" t="s">
        <v>20</v>
      </c>
    </row>
    <row r="3" spans="1:10" ht="15.75" x14ac:dyDescent="0.25">
      <c r="A3" s="2" t="s">
        <v>11</v>
      </c>
      <c r="B3" s="2" t="s">
        <v>14</v>
      </c>
      <c r="C3" s="7"/>
      <c r="D3" s="7"/>
      <c r="E3" s="7"/>
      <c r="F3" s="17">
        <v>20000</v>
      </c>
      <c r="G3" s="16" t="s">
        <v>89</v>
      </c>
      <c r="H3" s="11" t="s">
        <v>52</v>
      </c>
      <c r="I3" s="2" t="s">
        <v>100</v>
      </c>
    </row>
    <row r="4" spans="1:10" ht="15.75" x14ac:dyDescent="0.25">
      <c r="A4" s="2" t="s">
        <v>11</v>
      </c>
      <c r="B4" s="2" t="s">
        <v>14</v>
      </c>
      <c r="C4" s="7"/>
      <c r="D4" s="7"/>
      <c r="E4" s="7"/>
      <c r="F4" s="18">
        <v>34000</v>
      </c>
      <c r="G4" s="19" t="s">
        <v>53</v>
      </c>
      <c r="H4" s="11" t="s">
        <v>54</v>
      </c>
      <c r="I4" s="2" t="s">
        <v>20</v>
      </c>
    </row>
    <row r="5" spans="1:10" ht="15.75" x14ac:dyDescent="0.25">
      <c r="A5" s="2" t="s">
        <v>11</v>
      </c>
      <c r="B5" s="2" t="s">
        <v>14</v>
      </c>
      <c r="C5" s="7"/>
      <c r="D5" s="7"/>
      <c r="E5" s="7"/>
      <c r="F5" s="7">
        <v>30000</v>
      </c>
      <c r="G5" s="4" t="s">
        <v>90</v>
      </c>
      <c r="H5" s="11" t="s">
        <v>60</v>
      </c>
      <c r="I5" s="2" t="s">
        <v>98</v>
      </c>
    </row>
    <row r="6" spans="1:10" ht="15.75" x14ac:dyDescent="0.25">
      <c r="C6" s="7"/>
      <c r="D6" s="7"/>
      <c r="E6" s="7"/>
      <c r="F6" s="7"/>
      <c r="G6" s="4"/>
      <c r="H6" s="11"/>
    </row>
    <row r="7" spans="1:10" ht="15.75" x14ac:dyDescent="0.25">
      <c r="A7" s="2" t="s">
        <v>11</v>
      </c>
      <c r="B7" s="2" t="s">
        <v>15</v>
      </c>
      <c r="C7" s="17">
        <v>20000</v>
      </c>
      <c r="D7" s="18">
        <v>30000</v>
      </c>
      <c r="E7" s="7">
        <f>+(F7+F8+F9+F10)/4</f>
        <v>26250</v>
      </c>
      <c r="F7" s="7">
        <v>30000</v>
      </c>
      <c r="G7" s="4" t="s">
        <v>56</v>
      </c>
      <c r="H7" s="11" t="s">
        <v>51</v>
      </c>
      <c r="I7" s="2" t="s">
        <v>20</v>
      </c>
    </row>
    <row r="8" spans="1:10" ht="15.75" x14ac:dyDescent="0.25">
      <c r="A8" s="2" t="s">
        <v>11</v>
      </c>
      <c r="B8" s="2" t="s">
        <v>15</v>
      </c>
      <c r="C8" s="7"/>
      <c r="D8" s="7"/>
      <c r="E8" s="7"/>
      <c r="F8" s="17">
        <v>20000</v>
      </c>
      <c r="G8" s="16" t="s">
        <v>89</v>
      </c>
      <c r="H8" s="11" t="s">
        <v>52</v>
      </c>
      <c r="I8" s="2" t="s">
        <v>100</v>
      </c>
    </row>
    <row r="9" spans="1:10" ht="15.75" x14ac:dyDescent="0.25">
      <c r="A9" s="2" t="s">
        <v>11</v>
      </c>
      <c r="B9" s="2" t="s">
        <v>15</v>
      </c>
      <c r="C9" s="7"/>
      <c r="D9" s="7"/>
      <c r="E9" s="7"/>
      <c r="F9" s="18">
        <v>30000</v>
      </c>
      <c r="G9" s="19" t="s">
        <v>53</v>
      </c>
      <c r="H9" s="11" t="s">
        <v>54</v>
      </c>
      <c r="I9" s="2" t="s">
        <v>20</v>
      </c>
    </row>
    <row r="10" spans="1:10" ht="15.75" x14ac:dyDescent="0.25">
      <c r="A10" s="2" t="s">
        <v>11</v>
      </c>
      <c r="B10" s="2" t="s">
        <v>15</v>
      </c>
      <c r="C10" s="7"/>
      <c r="D10" s="7"/>
      <c r="E10" s="7"/>
      <c r="F10" s="7">
        <v>25000</v>
      </c>
      <c r="G10" s="4" t="s">
        <v>90</v>
      </c>
      <c r="H10" s="11" t="s">
        <v>60</v>
      </c>
      <c r="I10" s="2" t="s">
        <v>98</v>
      </c>
    </row>
    <row r="11" spans="1:10" ht="15.75" x14ac:dyDescent="0.25">
      <c r="C11" s="7"/>
      <c r="D11" s="7"/>
      <c r="E11" s="7"/>
      <c r="F11" s="7"/>
      <c r="G11" s="4"/>
      <c r="H11" s="11"/>
    </row>
    <row r="12" spans="1:10" ht="15.75" x14ac:dyDescent="0.25">
      <c r="A12" s="2" t="s">
        <v>11</v>
      </c>
      <c r="B12" s="2" t="s">
        <v>17</v>
      </c>
      <c r="C12" s="17">
        <v>4000</v>
      </c>
      <c r="D12" s="18">
        <v>5000</v>
      </c>
      <c r="E12" s="7">
        <f>+(F12+F13+F14+F15)/4</f>
        <v>4750</v>
      </c>
      <c r="F12" s="18">
        <v>5000</v>
      </c>
      <c r="G12" s="19" t="s">
        <v>93</v>
      </c>
      <c r="H12" s="11" t="s">
        <v>55</v>
      </c>
      <c r="I12" s="2" t="s">
        <v>98</v>
      </c>
    </row>
    <row r="13" spans="1:10" ht="15.75" x14ac:dyDescent="0.25">
      <c r="A13" s="2" t="s">
        <v>11</v>
      </c>
      <c r="B13" s="2" t="s">
        <v>17</v>
      </c>
      <c r="C13" s="7"/>
      <c r="D13" s="7"/>
      <c r="E13" s="7"/>
      <c r="F13" s="17">
        <v>4000</v>
      </c>
      <c r="G13" s="16" t="s">
        <v>106</v>
      </c>
      <c r="H13" s="11" t="s">
        <v>57</v>
      </c>
      <c r="I13" s="2" t="s">
        <v>20</v>
      </c>
    </row>
    <row r="14" spans="1:10" ht="15.75" x14ac:dyDescent="0.25">
      <c r="A14" s="2" t="s">
        <v>11</v>
      </c>
      <c r="B14" s="2" t="s">
        <v>17</v>
      </c>
      <c r="C14" s="7"/>
      <c r="D14" s="7"/>
      <c r="E14" s="7"/>
      <c r="F14" s="18">
        <v>5000</v>
      </c>
      <c r="G14" s="19" t="s">
        <v>94</v>
      </c>
      <c r="H14" s="11" t="s">
        <v>59</v>
      </c>
      <c r="I14" s="2" t="s">
        <v>98</v>
      </c>
    </row>
    <row r="15" spans="1:10" ht="15.75" x14ac:dyDescent="0.25">
      <c r="A15" s="2" t="s">
        <v>11</v>
      </c>
      <c r="B15" s="2" t="s">
        <v>17</v>
      </c>
      <c r="C15" s="7"/>
      <c r="D15" s="7"/>
      <c r="E15" s="7"/>
      <c r="F15" s="18">
        <v>5000</v>
      </c>
      <c r="G15" s="19" t="s">
        <v>95</v>
      </c>
      <c r="H15" s="11" t="s">
        <v>58</v>
      </c>
      <c r="I15" s="2" t="s">
        <v>100</v>
      </c>
    </row>
    <row r="16" spans="1:10" ht="15.75" x14ac:dyDescent="0.25">
      <c r="A16" s="2" t="s">
        <v>11</v>
      </c>
      <c r="B16" s="2" t="s">
        <v>17</v>
      </c>
      <c r="C16" s="7"/>
      <c r="D16" s="7"/>
      <c r="E16" s="7"/>
      <c r="F16" s="8">
        <v>0</v>
      </c>
      <c r="G16" s="4" t="s">
        <v>108</v>
      </c>
      <c r="H16" s="11" t="s">
        <v>109</v>
      </c>
      <c r="I16" s="2" t="s">
        <v>20</v>
      </c>
    </row>
    <row r="19" ht="15.75" x14ac:dyDescent="0.25"/>
    <row r="20" ht="15.75" x14ac:dyDescent="0.25"/>
    <row r="21" ht="15.75" x14ac:dyDescent="0.25"/>
    <row r="22" ht="15.75" x14ac:dyDescent="0.25"/>
    <row r="23" ht="15.75" x14ac:dyDescent="0.25"/>
    <row r="24" ht="15.75" x14ac:dyDescent="0.25"/>
    <row r="25" ht="15.75" x14ac:dyDescent="0.25"/>
    <row r="26" ht="15.75" x14ac:dyDescent="0.25"/>
    <row r="53" spans="2:5" ht="15.75" x14ac:dyDescent="0.25">
      <c r="B53" s="3"/>
      <c r="C53" s="3"/>
      <c r="D53" s="3"/>
      <c r="E53" s="3"/>
    </row>
    <row r="57" spans="2:5" ht="15.75" x14ac:dyDescent="0.25">
      <c r="B57" s="3"/>
      <c r="C57" s="3"/>
      <c r="D57" s="3"/>
      <c r="E57" s="3"/>
    </row>
    <row r="65" spans="2:5" ht="15.75" x14ac:dyDescent="0.25">
      <c r="B65" s="3"/>
      <c r="C65" s="3"/>
      <c r="D65" s="3"/>
      <c r="E65" s="3"/>
    </row>
    <row r="68" spans="2:5" ht="15.75" x14ac:dyDescent="0.25"/>
    <row r="72" spans="2:5" ht="15.75" x14ac:dyDescent="0.25"/>
    <row r="73" spans="2:5" ht="15.75" x14ac:dyDescent="0.25"/>
    <row r="99" ht="15.75" x14ac:dyDescent="0.25"/>
    <row r="141" ht="15.75" x14ac:dyDescent="0.25"/>
    <row r="145" ht="15.75" x14ac:dyDescent="0.25"/>
    <row r="153" ht="15.75" x14ac:dyDescent="0.25"/>
    <row r="167" ht="15.75" x14ac:dyDescent="0.25"/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General</vt:lpstr>
      <vt:lpstr>Ex Lab</vt:lpstr>
      <vt:lpstr>Imágenes Médicas</vt:lpstr>
      <vt:lpstr>Serv. Médicos</vt:lpstr>
      <vt:lpstr>Odontología y Optometría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Nvargas</dc:creator>
  <cp:lastModifiedBy>Qualimark1</cp:lastModifiedBy>
  <cp:lastPrinted>2018-05-25T17:10:56Z</cp:lastPrinted>
  <dcterms:created xsi:type="dcterms:W3CDTF">2018-05-25T17:09:54Z</dcterms:created>
  <dcterms:modified xsi:type="dcterms:W3CDTF">2018-07-26T16:49:57Z</dcterms:modified>
</cp:coreProperties>
</file>